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pcdeloitte-my.sharepoint.com/personal/tbhute_deloitte_com/Documents/Trusha/Work/Mumbai/Bharati Defence and Infrastructure Limited (BDIL) Project Anchor/Claims/IBBI/List as on 3rd August 2023/"/>
    </mc:Choice>
  </mc:AlternateContent>
  <xr:revisionPtr revIDLastSave="0" documentId="8_{02D3A511-7599-4D0A-9D2E-A6B51BCA5FA7}" xr6:coauthVersionLast="47" xr6:coauthVersionMax="47" xr10:uidLastSave="{00000000-0000-0000-0000-000000000000}"/>
  <bookViews>
    <workbookView xWindow="-110" yWindow="-110" windowWidth="19420" windowHeight="10420" xr2:uid="{14D4085F-49EB-4348-BBCD-1B4A95215EF2}"/>
  </bookViews>
  <sheets>
    <sheet name="OC - Others" sheetId="1" r:id="rId1"/>
  </sheets>
  <definedNames>
    <definedName name="_xlnm._FilterDatabase" localSheetId="0" hidden="1">'OC - Others'!$A$5:$Q$5</definedName>
    <definedName name="_xlnm.Print_Area" localSheetId="0">'OC - Others'!$A$1:$P$321</definedName>
  </definedNames>
  <calcPr calcId="191029" iterate="1" iterateDelta="9.9999999999999998E-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4" i="1" l="1"/>
  <c r="J306" i="1" s="1"/>
  <c r="D314" i="1"/>
  <c r="M312" i="1"/>
  <c r="M311" i="1"/>
  <c r="M310" i="1"/>
  <c r="J310" i="1"/>
  <c r="M309" i="1"/>
  <c r="J309" i="1"/>
  <c r="A309" i="1"/>
  <c r="A310" i="1" s="1"/>
  <c r="A311" i="1" s="1"/>
  <c r="A312" i="1" s="1"/>
  <c r="M308" i="1"/>
  <c r="J308" i="1"/>
  <c r="M307" i="1"/>
  <c r="M314" i="1" s="1"/>
  <c r="J307" i="1"/>
  <c r="J301" i="1"/>
  <c r="J300" i="1"/>
  <c r="J299" i="1"/>
  <c r="J298" i="1"/>
  <c r="J297" i="1"/>
  <c r="J296" i="1"/>
  <c r="J295" i="1"/>
  <c r="J294" i="1"/>
  <c r="J293" i="1"/>
  <c r="J292" i="1"/>
  <c r="J291" i="1"/>
  <c r="J285" i="1"/>
  <c r="J284" i="1"/>
  <c r="J283" i="1"/>
  <c r="J282" i="1"/>
  <c r="J281" i="1"/>
  <c r="J280" i="1"/>
  <c r="J279" i="1"/>
  <c r="J278" i="1"/>
  <c r="J277" i="1"/>
  <c r="J276" i="1"/>
  <c r="J275" i="1"/>
  <c r="C273" i="1"/>
  <c r="J270" i="1"/>
  <c r="J269" i="1"/>
  <c r="J268" i="1"/>
  <c r="J267" i="1"/>
  <c r="J266" i="1"/>
  <c r="J265" i="1"/>
  <c r="J264" i="1"/>
  <c r="J263" i="1"/>
  <c r="J262" i="1"/>
  <c r="J261" i="1"/>
  <c r="J260" i="1"/>
  <c r="J254" i="1"/>
  <c r="J253" i="1"/>
  <c r="J252" i="1"/>
  <c r="J251" i="1"/>
  <c r="J250" i="1"/>
  <c r="J249" i="1"/>
  <c r="J248" i="1"/>
  <c r="J247" i="1"/>
  <c r="J246" i="1"/>
  <c r="J245" i="1"/>
  <c r="J244" i="1"/>
  <c r="J238" i="1"/>
  <c r="J237" i="1"/>
  <c r="J236" i="1"/>
  <c r="J235" i="1"/>
  <c r="J234" i="1"/>
  <c r="J233" i="1"/>
  <c r="J232" i="1"/>
  <c r="J231" i="1"/>
  <c r="J230" i="1"/>
  <c r="J229" i="1"/>
  <c r="J228" i="1"/>
  <c r="J223" i="1"/>
  <c r="J222" i="1"/>
  <c r="J221" i="1"/>
  <c r="J220" i="1"/>
  <c r="J219" i="1"/>
  <c r="J218" i="1"/>
  <c r="J217" i="1"/>
  <c r="J216" i="1"/>
  <c r="J215" i="1"/>
  <c r="J214" i="1"/>
  <c r="J213" i="1"/>
  <c r="J212" i="1"/>
  <c r="J208" i="1"/>
  <c r="J207" i="1"/>
  <c r="J206" i="1"/>
  <c r="J205" i="1"/>
  <c r="J204" i="1"/>
  <c r="J203" i="1"/>
  <c r="J202" i="1"/>
  <c r="J201" i="1"/>
  <c r="J200" i="1"/>
  <c r="J199" i="1"/>
  <c r="J198" i="1"/>
  <c r="J197" i="1"/>
  <c r="J196" i="1"/>
  <c r="J192" i="1"/>
  <c r="J191" i="1"/>
  <c r="J190" i="1"/>
  <c r="J189" i="1"/>
  <c r="J188" i="1"/>
  <c r="J187" i="1"/>
  <c r="J186" i="1"/>
  <c r="J185" i="1"/>
  <c r="J184" i="1"/>
  <c r="J183" i="1"/>
  <c r="J182" i="1"/>
  <c r="J181" i="1"/>
  <c r="J180" i="1"/>
  <c r="J178" i="1"/>
  <c r="J176" i="1"/>
  <c r="J175" i="1"/>
  <c r="J174" i="1"/>
  <c r="J173" i="1"/>
  <c r="C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239" i="1" l="1"/>
  <c r="J255" i="1"/>
  <c r="J271" i="1"/>
  <c r="J286" i="1"/>
  <c r="J302" i="1"/>
  <c r="J311" i="1"/>
  <c r="J224" i="1"/>
  <c r="J240" i="1"/>
  <c r="J256" i="1"/>
  <c r="J272" i="1"/>
  <c r="J287" i="1"/>
  <c r="J303" i="1"/>
  <c r="J177" i="1"/>
  <c r="J193" i="1"/>
  <c r="J209" i="1"/>
  <c r="J225" i="1"/>
  <c r="J241" i="1"/>
  <c r="J257" i="1"/>
  <c r="J288" i="1"/>
  <c r="J304" i="1"/>
  <c r="J194" i="1"/>
  <c r="J210" i="1"/>
  <c r="J226" i="1"/>
  <c r="J242" i="1"/>
  <c r="J258" i="1"/>
  <c r="J273" i="1"/>
  <c r="J289" i="1"/>
  <c r="J305" i="1"/>
  <c r="J312" i="1"/>
  <c r="J179" i="1"/>
  <c r="J195" i="1"/>
  <c r="J211" i="1"/>
  <c r="J227" i="1"/>
  <c r="J243" i="1"/>
  <c r="J259" i="1"/>
  <c r="J274" i="1"/>
  <c r="J290" i="1"/>
</calcChain>
</file>

<file path=xl/sharedStrings.xml><?xml version="1.0" encoding="utf-8"?>
<sst xmlns="http://schemas.openxmlformats.org/spreadsheetml/2006/main" count="2470" uniqueCount="336">
  <si>
    <t>Annexure-6</t>
  </si>
  <si>
    <t>Name of the corporate debtor: Bharati Defence and Infrastructure Limited ; Date of commencement of liquidation: 14th January, 2019 ; List of stakeholders as on: 4th August 2023</t>
  </si>
  <si>
    <r>
      <rPr>
        <b/>
        <sz val="10"/>
        <rFont val="Times New Roman"/>
        <family val="1"/>
      </rPr>
      <t xml:space="preserve">List of operational creditors (other than Workmen, Employees and Government Dues)
</t>
    </r>
    <r>
      <rPr>
        <sz val="10"/>
        <rFont val="Times New Roman"/>
        <family val="1"/>
      </rPr>
      <t>(Amount in ₹)</t>
    </r>
  </si>
  <si>
    <r>
      <rPr>
        <b/>
        <sz val="10"/>
        <rFont val="Times New Roman"/>
        <family val="1"/>
      </rPr>
      <t>Sl.
No.</t>
    </r>
  </si>
  <si>
    <t>Name of creditor</t>
  </si>
  <si>
    <t>Details of claim received</t>
  </si>
  <si>
    <t>Details of claim admitted</t>
  </si>
  <si>
    <t>Amount of contingent claim</t>
  </si>
  <si>
    <t>Amount of any mutual dues, that may be set off</t>
  </si>
  <si>
    <t>Amount of claim rejected</t>
  </si>
  <si>
    <t>Amount of claim under verification</t>
  </si>
  <si>
    <t>Remarks, if any</t>
  </si>
  <si>
    <t>Date of receipt</t>
  </si>
  <si>
    <t>Amount claimed</t>
  </si>
  <si>
    <t>Amount of claim admitted</t>
  </si>
  <si>
    <t>Nature of claim</t>
  </si>
  <si>
    <r>
      <rPr>
        <b/>
        <sz val="10"/>
        <rFont val="Times New Roman"/>
        <family val="1"/>
      </rPr>
      <t>Amount covered by lien or attachment pending
disposal</t>
    </r>
  </si>
  <si>
    <t>Whether lien / attachment removed? (Yes/No)</t>
  </si>
  <si>
    <t>Amount covered by guarantee</t>
  </si>
  <si>
    <t>% share in total amount of claims admitted</t>
  </si>
  <si>
    <t>A.P. SAWANT</t>
  </si>
  <si>
    <t>Operational Creditor</t>
  </si>
  <si>
    <t>-</t>
  </si>
  <si>
    <t>AADITYA PIPING WORKS</t>
  </si>
  <si>
    <t>AARTI ENGINEERING (PIPING)</t>
  </si>
  <si>
    <t xml:space="preserve">AARTI ENTERPRISES </t>
  </si>
  <si>
    <t>AKSHAY NAIR*</t>
  </si>
  <si>
    <t>ALANKAR STEAM DRIERS</t>
  </si>
  <si>
    <t>ALC ENTERPRISES</t>
  </si>
  <si>
    <t>AMAR INDUSTRIAL SUPPLIES CO.</t>
  </si>
  <si>
    <t>AMBIKA STATIONERY &amp; XEROX</t>
  </si>
  <si>
    <t>ANKUSH PROPERTIES PVT LTD.</t>
  </si>
  <si>
    <t>ANSH COATING</t>
  </si>
  <si>
    <t>ARCS INDUSTRIES</t>
  </si>
  <si>
    <t>ARCS SHIP BUILD SERVICES PVT LTD</t>
  </si>
  <si>
    <t>ASHISH KUMAR</t>
  </si>
  <si>
    <t xml:space="preserve">ASHTVINAYAK COATING AND PIPING WORKS </t>
  </si>
  <si>
    <t xml:space="preserve">ASHTVINAYAK PIPING </t>
  </si>
  <si>
    <t>ASRA ENGINEERING CO.</t>
  </si>
  <si>
    <t>ATLANTIC BAY SHIPPING COMPANY</t>
  </si>
  <si>
    <t>AVINASH VINAYAK SAWANT*</t>
  </si>
  <si>
    <t>AVR LEELA TECHNOTRADERS &amp; ENGINEERS PVT. LTD.</t>
  </si>
  <si>
    <t>AYESHA COMMERCIAL COMPLEX</t>
  </si>
  <si>
    <t>AZB &amp; PARTNERS*</t>
  </si>
  <si>
    <t>Balaji Overseas</t>
  </si>
  <si>
    <t>BHAGWATI COATING</t>
  </si>
  <si>
    <t>BHARANI HOSPITALITY SERVICES</t>
  </si>
  <si>
    <t xml:space="preserve">BHARAT ANANT SAWANT </t>
  </si>
  <si>
    <t>BHOIR DREDGING COMPANY PRIVATE LIMITED</t>
  </si>
  <si>
    <t>BHOIR OFFSHORE PRIVATE LIMITED</t>
  </si>
  <si>
    <t>BHOOMI SHIPWRIGHT PVT. LTD</t>
  </si>
  <si>
    <t>BLAST CLEAN PROTECT ENGINEERING AND CONSULTANTS</t>
  </si>
  <si>
    <t>BOMBAY JAMNAGAR ROADLINES</t>
  </si>
  <si>
    <t>BSE LIMITED</t>
  </si>
  <si>
    <t>CHAKRAVARTI ENTERPRISES</t>
  </si>
  <si>
    <t>CKT MULTIPLES*</t>
  </si>
  <si>
    <t>D.S. SAWANT</t>
  </si>
  <si>
    <t>D.Z.I ENTERPRISES</t>
  </si>
  <si>
    <t>DABIR MATERIAL SUPPLIER CO.</t>
  </si>
  <si>
    <t>DAMANI SHIPPING PVT LTD</t>
  </si>
  <si>
    <t>Damania &amp; Varaiya Chartered Accountants*</t>
  </si>
  <si>
    <t xml:space="preserve">DANIEL ENGINEERING WORKS AND SHIP REPAIRS </t>
  </si>
  <si>
    <t>DATTASAI ENTERPRISES</t>
  </si>
  <si>
    <t>DATTASAI PRASAD ENTERPRISES</t>
  </si>
  <si>
    <t>DHRITI ENTERPRISES</t>
  </si>
  <si>
    <t>DR. ANAND JAGANNATH MAYEKAR</t>
  </si>
  <si>
    <t>DRS TOTAL SOLUTIONS PRIVATE LIMITED</t>
  </si>
  <si>
    <t>E T SHETTY</t>
  </si>
  <si>
    <t>ESCORTS PROTECTION DETECTION AND SECURITY SERVICES*</t>
  </si>
  <si>
    <t>ESKAY INDUSTRIES</t>
  </si>
  <si>
    <t>EXPRESS MACHINES AND SCAFFOLDING PVT. LTD.</t>
  </si>
  <si>
    <t>EXTREME ENGINEERS</t>
  </si>
  <si>
    <t>G.C. ENGINEERING</t>
  </si>
  <si>
    <t>GAUS ENGINEERNG AND MARINE WORKS</t>
  </si>
  <si>
    <t>GD SECURITY AND DETECTIVE SERVICES*</t>
  </si>
  <si>
    <t>GEEKAY ENGINEERING SERVICES</t>
  </si>
  <si>
    <t>GOA LAMINATORS*</t>
  </si>
  <si>
    <t>GOODWILL ENTERPRISES</t>
  </si>
  <si>
    <t>GORKHANATH ATMARAM SAWANT*</t>
  </si>
  <si>
    <t>GULTARE ENERGY PROJECTS PVT LTD</t>
  </si>
  <si>
    <t>GURUKRUPA  MANGAL KARYALAY</t>
  </si>
  <si>
    <t>H.M &amp; SONS</t>
  </si>
  <si>
    <t>HANUMANT RAGHUNATH TATKE</t>
  </si>
  <si>
    <t>HARIS MARINE PRODUCTS</t>
  </si>
  <si>
    <t>HINDUSTAN MARINE COATING</t>
  </si>
  <si>
    <t>HITHESH SECURITY AGENCY*</t>
  </si>
  <si>
    <t>HOTEL AASWAD</t>
  </si>
  <si>
    <t>HOTEL ALPHA</t>
  </si>
  <si>
    <t>HOTEL JYOTI</t>
  </si>
  <si>
    <t>HOTEL NEO OCEAN VIEW</t>
  </si>
  <si>
    <t>HOTEL NEW PATHIK</t>
  </si>
  <si>
    <t>INDUSCARE EQUIPMENTS</t>
  </si>
  <si>
    <t>INDUSTRIAL ELECTRICAL PRODUCTS PVT. LTD.</t>
  </si>
  <si>
    <t>JAI BHAIRI ENTERPRISES</t>
  </si>
  <si>
    <t>JAI MATA ENGINEERING</t>
  </si>
  <si>
    <t>JANANI BUILDERS</t>
  </si>
  <si>
    <t>JAREENA ENGINEERING WORKS</t>
  </si>
  <si>
    <t>JATIN ENTERPRISES</t>
  </si>
  <si>
    <t>JAY AMBE XEROX CENTRE*</t>
  </si>
  <si>
    <t>JAY AMBE ZEROX CENTRE*</t>
  </si>
  <si>
    <t>JAY JOGESWARI INDUSTRIES</t>
  </si>
  <si>
    <t>JAY MATA DI MARINE</t>
  </si>
  <si>
    <t>JAYASHRI RAJATHANI BHOJNALAYA</t>
  </si>
  <si>
    <t>JAYDEVI COATING</t>
  </si>
  <si>
    <t>K G N ASSOCIATES</t>
  </si>
  <si>
    <t>K. ABDUL RAZAK*</t>
  </si>
  <si>
    <t>K.K.INDUSTRIES*</t>
  </si>
  <si>
    <t>KADAM SECURITY SERVICES*</t>
  </si>
  <si>
    <t>KAPILESHWAR AND ASSOCIATES</t>
  </si>
  <si>
    <t>KASHMIRA ENTERPRISES</t>
  </si>
  <si>
    <t>KAWASAKI HEAVY INDUSTRIES LTD.</t>
  </si>
  <si>
    <t>KESHAV VITTHAL VAIDYA</t>
  </si>
  <si>
    <t>KETAN SALES CORPORATION</t>
  </si>
  <si>
    <t>KNIGHT DETECTIVE AND SECURITY SERVICES PVT. LTD*</t>
  </si>
  <si>
    <t>KOMAL ENTERPRISES</t>
  </si>
  <si>
    <t>KRISHNA CONTRACTOR</t>
  </si>
  <si>
    <t>KRISHNA ENGINEERING CO*</t>
  </si>
  <si>
    <t>KRUTIKA GHOLE ENTERPRISES*</t>
  </si>
  <si>
    <t>M. A. KRISHNA NAYAK &amp; CO.</t>
  </si>
  <si>
    <t>M.K CONSTRUCTION &amp; SUPPLIES</t>
  </si>
  <si>
    <t>M.S. ASSOCIATES</t>
  </si>
  <si>
    <t>M/S ABDUL KHADER</t>
  </si>
  <si>
    <t>M/S ADITYA RENT A CAR PVT. LTD.</t>
  </si>
  <si>
    <t>M/S BALAJI MARKETING AGENCY</t>
  </si>
  <si>
    <t>M/S CHEMI MECH INDUSTRIES</t>
  </si>
  <si>
    <t>M/S GIRIJA ELECTRICAL SERVICES</t>
  </si>
  <si>
    <t>M/S J. B. ENGINEERS PVT LTD</t>
  </si>
  <si>
    <t>M/S J.B. ENGINEERING Co.</t>
  </si>
  <si>
    <t>M/S K SHEIKH NIYAZ</t>
  </si>
  <si>
    <t>M/S K3 INFRASTRUCTURE</t>
  </si>
  <si>
    <t>M/S MARUTI ENGINEERING CO. - GBD</t>
  </si>
  <si>
    <t>M/S NISHIT CORPORATION</t>
  </si>
  <si>
    <t>M/S R.K. ENGINEERING WORKS</t>
  </si>
  <si>
    <t>M/S R.P. ENGINEERING WORKS</t>
  </si>
  <si>
    <t>M/S RELIANCE FURNITURE</t>
  </si>
  <si>
    <t>M/S SAI COATING</t>
  </si>
  <si>
    <t>M/S SHREE ENTERPRISES</t>
  </si>
  <si>
    <t>M/S SHREE RAM WOOD WORKS (DABHOL) + (Ratnagiri)</t>
  </si>
  <si>
    <t>M/S SURAJ ENGINEERING</t>
  </si>
  <si>
    <t>M/S T.D.CHEMI MECH ENGINEERING PVT.LTD.</t>
  </si>
  <si>
    <t>M/S VAMSEE OVERSEAS MARINE PVT LTD</t>
  </si>
  <si>
    <t>M/S VIJAY BLAST &amp; COATS</t>
  </si>
  <si>
    <t>M/S ZEMKAD TOOLS AND FASTENERS</t>
  </si>
  <si>
    <t>M/S. AKASH ENGINEERING</t>
  </si>
  <si>
    <t>M/S. AMEYA ENGINEERING</t>
  </si>
  <si>
    <t>M/S. B.M. ELECTRICAL</t>
  </si>
  <si>
    <t>M/S. BHAGWAN SHANKAR GHADGE</t>
  </si>
  <si>
    <t>M/S. DATTA ENGINEERING WORK</t>
  </si>
  <si>
    <t>M/S. DATTA MAYA ELECTRICALS</t>
  </si>
  <si>
    <t>M/S. K.H. FURNITURE</t>
  </si>
  <si>
    <t>M/s. KARAN ENTERPRISE</t>
  </si>
  <si>
    <t>M/s. LAKSHMI  CRYOGENICS (P) LTD*</t>
  </si>
  <si>
    <t>M/S. M.K.FURNITURE</t>
  </si>
  <si>
    <t>M/S. MAHALAXMI GASES</t>
  </si>
  <si>
    <t>M/S. MATOSHREE FABRICATORS</t>
  </si>
  <si>
    <t>M/S. MAYA ELECTRICALS</t>
  </si>
  <si>
    <t>M/S. OM SHREE SWAMI SAMARTH FABRICATORS</t>
  </si>
  <si>
    <t>M/S. OMKAR FABRICATORS</t>
  </si>
  <si>
    <t>M/S. PATIL CONSTRUCTIONS</t>
  </si>
  <si>
    <t>M/S. RISHIRAJ FURNITURE</t>
  </si>
  <si>
    <t>M/S. SAI GANESH HULL ENGINEERING</t>
  </si>
  <si>
    <t>M/S. SANTOSHI MATA FABRICATORS</t>
  </si>
  <si>
    <t>M/S. SHRI GAJANAN HULL FABRICATORS</t>
  </si>
  <si>
    <t>M/S. SUN ENGINEERING</t>
  </si>
  <si>
    <t>M/s. SUPRIYA ENTERPRISES</t>
  </si>
  <si>
    <t>M/s. SUVAN SALES</t>
  </si>
  <si>
    <t>M/S. SWAROOP ENTERPRISES</t>
  </si>
  <si>
    <t>M/S. ZEAL MARKETING PVT. LTD.</t>
  </si>
  <si>
    <t>MAHAKALI COATING</t>
  </si>
  <si>
    <t>MAHALAXMI FABRICATORS</t>
  </si>
  <si>
    <t>MAHAVIR FABRICATORS</t>
  </si>
  <si>
    <t>MAHAVIR MANGAL HYDRO PNEUMATICS</t>
  </si>
  <si>
    <t>MAHESH B. BHAGIYA*</t>
  </si>
  <si>
    <t>MAHESHWARI ENGINEERING</t>
  </si>
  <si>
    <t>MALDAR DREDGERS &amp; SALVAGERS PVT. LTD.</t>
  </si>
  <si>
    <t>MANGAL DEEP ENTERPRISES</t>
  </si>
  <si>
    <t>MANGALORE SECURITY SERVICES PVT LTD*</t>
  </si>
  <si>
    <t>Manilal R. Vishwakarma*</t>
  </si>
  <si>
    <t>MANISH TRADING CORPORATION</t>
  </si>
  <si>
    <t>MANJUNATH CRANES</t>
  </si>
  <si>
    <t>MARUTI ENGINEERING CO</t>
  </si>
  <si>
    <t>MARUTI ENGINEERING RATNAGIRI</t>
  </si>
  <si>
    <t>MATESHWARI COATING (DABHOL RATNAGIRI)</t>
  </si>
  <si>
    <t>MATSON ENGINEERING CONTRACTORS</t>
  </si>
  <si>
    <t>MAULI CIVIL WORKS &amp; SUPPLIERS</t>
  </si>
  <si>
    <t>MEC CONSULTANT</t>
  </si>
  <si>
    <t>MERCES MOTORS&amp;CO.</t>
  </si>
  <si>
    <t>MESSRS. SAI INVESTMENTS</t>
  </si>
  <si>
    <t>MILAN MADHUKAR SAWANT</t>
  </si>
  <si>
    <t>MINAKSHI AVINASH SAWANT*</t>
  </si>
  <si>
    <t>MISHRA ENTERPRISES(DBL)</t>
  </si>
  <si>
    <t>MISHRA ENTERPRISES(GBD)</t>
  </si>
  <si>
    <t>MNAL FABRICATORS</t>
  </si>
  <si>
    <t>MODERN HIRING SERVICES</t>
  </si>
  <si>
    <t>MODSALES</t>
  </si>
  <si>
    <t>MODSALES ENGINEERING COMPANY</t>
  </si>
  <si>
    <t>MR. PRAVIN PRAKASH ZAGADE</t>
  </si>
  <si>
    <t>MUKKA SEA FOOD INDUSTRIES PVT  LTD.*</t>
  </si>
  <si>
    <t>N. N. SHIP BUILDERS AND ENGINEERS PVT. LTD</t>
  </si>
  <si>
    <t>N.G.M. ENTERPRISES</t>
  </si>
  <si>
    <t>NARESH ANANT RAUT</t>
  </si>
  <si>
    <t>NATIONAL TRADERS</t>
  </si>
  <si>
    <t>NAVALAI ELECTRICALS</t>
  </si>
  <si>
    <t>NAVALAI ENTERPRISES</t>
  </si>
  <si>
    <t>NEBULA BUSINESS MACHINES*</t>
  </si>
  <si>
    <t>NEBULA INFORMATIQUE</t>
  </si>
  <si>
    <t>NISHA ENGINEERING CO.</t>
  </si>
  <si>
    <t>NISHANT KESHAV SAWANT</t>
  </si>
  <si>
    <t>NP ENGINEERING</t>
  </si>
  <si>
    <t>OBEROI CHAMBERS COMMERCIAL PREMISES CO-OP SOC. LTD*</t>
  </si>
  <si>
    <t>OJAS PAPER STOL</t>
  </si>
  <si>
    <t>OM ENGINEERING WORKS</t>
  </si>
  <si>
    <t>OM SAI FABRICATORS</t>
  </si>
  <si>
    <t>OM SAI FABRICATORS (MANGLORE YARD)</t>
  </si>
  <si>
    <t>OM SRI SAI FURNITURES</t>
  </si>
  <si>
    <t>OM TECH ENGINEERING</t>
  </si>
  <si>
    <t>OMKAR ENGINEERING COMPANY</t>
  </si>
  <si>
    <t>OMKAR FABRICATORS</t>
  </si>
  <si>
    <t>PAWAN ENGINERRING CO CO</t>
  </si>
  <si>
    <t>PERFECT PLY-N-WOOD</t>
  </si>
  <si>
    <t>PIONEER MARKETING</t>
  </si>
  <si>
    <t>PMS ENTERPRISES</t>
  </si>
  <si>
    <t>POOJA PRASHANT SAWANT*</t>
  </si>
  <si>
    <t>PRAJAKTA ULHAS SAWANT*</t>
  </si>
  <si>
    <t>PRASHANT PRABHAKAR SAWANT*</t>
  </si>
  <si>
    <t>PRISM FABRICTORS</t>
  </si>
  <si>
    <t>PUSHPAM COPY CENTER</t>
  </si>
  <si>
    <t>RADHE ENTERPRISES</t>
  </si>
  <si>
    <t>RAJ ENGINEERING WORKS</t>
  </si>
  <si>
    <t>RAJDHAN METAL</t>
  </si>
  <si>
    <t>RAJESH K SAWANT</t>
  </si>
  <si>
    <t>RAMA SHIP BUILDERS</t>
  </si>
  <si>
    <t>RAMCHANDRA MAHADEV MAHADIK</t>
  </si>
  <si>
    <t>REGAL ENTERPRISES</t>
  </si>
  <si>
    <t xml:space="preserve">RIDDHI SIDDHI FABRICATORS </t>
  </si>
  <si>
    <t>ROHIT S RAO</t>
  </si>
  <si>
    <t>RUSHABH ENGINEERS</t>
  </si>
  <si>
    <t>S.B.HYDRULICS</t>
  </si>
  <si>
    <t>S.R. COATING</t>
  </si>
  <si>
    <t>S.S. CONSULTANT</t>
  </si>
  <si>
    <t>S.S. WOOD WORKS</t>
  </si>
  <si>
    <t>SAANVI ENTERPRISES</t>
  </si>
  <si>
    <t>SAGAR ENTERPRISES</t>
  </si>
  <si>
    <t>SAGAR MARINE SERVICES</t>
  </si>
  <si>
    <t>SAHAS FABRICATORS</t>
  </si>
  <si>
    <t>SAI EARTH MOVERS</t>
  </si>
  <si>
    <t>SAI ENTERPRISES</t>
  </si>
  <si>
    <t>SAI FURNITURE WORKS</t>
  </si>
  <si>
    <t>SAI KRUPA KIRANA STORES</t>
  </si>
  <si>
    <t>SAI VARSHA FABRICATION &amp; PIPING WORKS</t>
  </si>
  <si>
    <t>SAI VARSHA PIPING WORKS</t>
  </si>
  <si>
    <t>SAMARTH SAI FABRICATORS</t>
  </si>
  <si>
    <t>SANIKA FURNITURE WORKS</t>
  </si>
  <si>
    <t>SANIKA TOURS AND TRAVELS</t>
  </si>
  <si>
    <t>SANSKRUTI ENTERPRISES</t>
  </si>
  <si>
    <t>SANTOSHIMATA COATING AND PAINTING</t>
  </si>
  <si>
    <t>SATYAM ENGINEERING (DBL)</t>
  </si>
  <si>
    <t>SATYAM ENGINEERING (GBD)</t>
  </si>
  <si>
    <t>SEA LAND MARINE</t>
  </si>
  <si>
    <t>SEASTAR SURVEYS</t>
  </si>
  <si>
    <t>SEEB MARINE</t>
  </si>
  <si>
    <t>Shabbir A. Gafoor Darvesh</t>
  </si>
  <si>
    <t>SHABIRA FABRICATORS</t>
  </si>
  <si>
    <t xml:space="preserve">Shailesh Sudhakar Tavsalkar </t>
  </si>
  <si>
    <t>SHAKEEL AND MAHBOOB</t>
  </si>
  <si>
    <t>SHANTADURGA ELECTRICALS</t>
  </si>
  <si>
    <t>SHANTARAM LAXMAN VANDARKAR</t>
  </si>
  <si>
    <t>SHASHIDHAR TANTRY P.</t>
  </si>
  <si>
    <t>SHEETAL COATING</t>
  </si>
  <si>
    <t>SHEETAL COATING (DBL)</t>
  </si>
  <si>
    <t>SHIVA ENGINEERING WORKS</t>
  </si>
  <si>
    <t>SHIVAM COATING</t>
  </si>
  <si>
    <t>SHREE BALAJI CONSTRUCTION</t>
  </si>
  <si>
    <t>SHREE BRAMHAND ENTERPRISES</t>
  </si>
  <si>
    <t>SHREE CONSTRUCTIONS</t>
  </si>
  <si>
    <t>SHREE DATTAKRUPA TOURS AND TRAVELS</t>
  </si>
  <si>
    <t>SHREE GANESH COATING</t>
  </si>
  <si>
    <t>SHREE GANESH COATING -RTN</t>
  </si>
  <si>
    <t>SHREE GANESH TRAVELS*</t>
  </si>
  <si>
    <t>SHREE GURUKRUPA TOURS AND TRAVELS</t>
  </si>
  <si>
    <t>SHREE SWAMI SAMARTH ENGINEERING PIPING</t>
  </si>
  <si>
    <t>SHRI MAULI ENGINEERING WORKS</t>
  </si>
  <si>
    <t>SHRI SATERI DEVI ELECTRICAL WORKS</t>
  </si>
  <si>
    <t>SHRIRAM ENTERPRISES</t>
  </si>
  <si>
    <t>SHRIRAM ROADLINES</t>
  </si>
  <si>
    <t>Shubham Structural and Civil Engineers Pvt Ltd</t>
  </si>
  <si>
    <t xml:space="preserve">SIDDHIVINAYAK COATING </t>
  </si>
  <si>
    <t>SIDDHIVINAYAK EXCEL MOTELS PVT. LTD.</t>
  </si>
  <si>
    <t>SIDHIVINAYAK PIPING AND HULL FABRICATION</t>
  </si>
  <si>
    <t>SINGH ENGINEERING</t>
  </si>
  <si>
    <t>SIS INDIA LTD*</t>
  </si>
  <si>
    <t>SMART GUARD SECURITY PVT LTD.</t>
  </si>
  <si>
    <t xml:space="preserve">SRI BALAJI EQUIPMENTS </t>
  </si>
  <si>
    <t>STAR ENTERPRISES</t>
  </si>
  <si>
    <t>STEADFAST SHIPPING PRIVATE LIMITED</t>
  </si>
  <si>
    <t>SUDHAKAR S POONJA</t>
  </si>
  <si>
    <t xml:space="preserve">SUKHAKARTA PIPING </t>
  </si>
  <si>
    <t>SUKHAKARTA PIPING AND HULL FABRICATION</t>
  </si>
  <si>
    <t xml:space="preserve">SUMER ENTERPRISES </t>
  </si>
  <si>
    <t>SUNBEAM RIGVENT MFG CO PVT LTD</t>
  </si>
  <si>
    <t>SUSHAWET FURNITURE</t>
  </si>
  <si>
    <t>SWASTIK AGENCIES</t>
  </si>
  <si>
    <t>UNITECH MARINE PVT LTD</t>
  </si>
  <si>
    <t>UNITED TRADING CORPORATION</t>
  </si>
  <si>
    <t>URMILLA ULHAS SAWANT</t>
  </si>
  <si>
    <t>URMILLA ULHAS SAWANT on behalf of Shamlal Manohar Sawant</t>
  </si>
  <si>
    <t>USHA FIRE AND SAFETY EQUIPMENTS</t>
  </si>
  <si>
    <t>VAISHNAVI COATING</t>
  </si>
  <si>
    <t>VAKRATUND MARINE COATING</t>
  </si>
  <si>
    <t xml:space="preserve">Vandana Enterprises </t>
  </si>
  <si>
    <t>VIDYA ENGINEERING</t>
  </si>
  <si>
    <t>VIJAY SALOKHE AND ASSOCIATES</t>
  </si>
  <si>
    <t>VIJAY WAMAN SAWANT*</t>
  </si>
  <si>
    <t>VIKAS S. SAWANT (TRANSPORT)</t>
  </si>
  <si>
    <t>VISA INDUSTRIAL SAFETY RANGERS*</t>
  </si>
  <si>
    <t>VORA &amp; SONS</t>
  </si>
  <si>
    <t>WELD-AID</t>
  </si>
  <si>
    <t>WELDTECH SAFETY EQUIPMENTS</t>
  </si>
  <si>
    <t>YASH ELECTRICALS</t>
  </si>
  <si>
    <t>YASH FABRICATORS</t>
  </si>
  <si>
    <t>G&amp;T OILFIELD AND OFFSHORE SERVICES PRIVATE LTD</t>
  </si>
  <si>
    <t>Refer 1 below</t>
  </si>
  <si>
    <t>Pinky Shipyard Limited</t>
  </si>
  <si>
    <t>Refer 2 below</t>
  </si>
  <si>
    <t>OP Saxena</t>
  </si>
  <si>
    <t>Refer 1 &amp; 3 below</t>
  </si>
  <si>
    <t>IDBI CAPITAL MARKETS AND SECURITIES LIMITED</t>
  </si>
  <si>
    <t>Government Claim</t>
  </si>
  <si>
    <t>SHIPPING CORPORATION OF INDIA LTD</t>
  </si>
  <si>
    <t>SBI CAPITAL MARKETS LTD</t>
  </si>
  <si>
    <t>Refer 4 below</t>
  </si>
  <si>
    <t>*Aforementioned admitted amounts include certain costs incurred by the erstwhile Resolution Professional during the corporate insolvency resolution process period that have been identified as corporate insolvency resolution process costs by the erstwhile Resolution Professional. Supporting documents for confirmation of such insolvency resolution process costs have been sought from the erstwhile Resolution Professional. These costs have also been mentioned separately on the website of the Corporate Debtor at http://bdil.co.in/wp-content/uploads/2019/03/CIRP-Costs-1.pdf</t>
  </si>
  <si>
    <t>1)Verified and admitted basis Hon’ble NCLT order directing the Liquidator to verify the claim and admit or reject within seven days of the order.</t>
  </si>
  <si>
    <t>2) Verified and admitted basis Pursuant to the order dated June 29, 2022 (received on July 15, 2022) passed by the Hon’ble NCLT,  Mumbai Bench in Appeal 4/2022 in C.P. (IB)292/MB/2017</t>
  </si>
  <si>
    <t>3) Claim is under verification pursuant to Hon'ble NCLT order dated _____</t>
  </si>
  <si>
    <t>4)Verified and admitted basis Hon’ble NCLT order dated March 4, 2020, which was received by the Liquidator on August 19, 2020, directing the Liquidator to verify the claim and admit or reject on merits.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</si>
</sst>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9" x14ac:knownFonts="1">
    <font>
      <sz val="10"/>
      <color rgb="FF000000"/>
      <name val="Times New Roman"/>
      <charset val="204"/>
    </font>
    <font>
      <sz val="10"/>
      <color rgb="FF000000"/>
      <name val="Times New Roman"/>
      <family val="1"/>
    </font>
    <font>
      <b/>
      <sz val="10"/>
      <name val="Times New Roman"/>
      <family val="1"/>
    </font>
    <font>
      <sz val="10"/>
      <name val="Times New Roman"/>
      <family val="1"/>
    </font>
    <font>
      <sz val="10"/>
      <name val="Arial"/>
      <family val="2"/>
    </font>
    <font>
      <sz val="10"/>
      <color theme="1"/>
      <name val="Times New Roman"/>
      <family val="1"/>
    </font>
    <font>
      <sz val="11"/>
      <color theme="1"/>
      <name val="Calibri"/>
      <family val="2"/>
    </font>
    <font>
      <b/>
      <sz val="10"/>
      <color theme="1"/>
      <name val="Times New Roman"/>
      <family val="1"/>
    </font>
    <font>
      <sz val="11"/>
      <color rgb="FF00000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1" fillId="0" borderId="0"/>
    <xf numFmtId="0" fontId="4" fillId="0" borderId="0"/>
    <xf numFmtId="41" fontId="6" fillId="0" borderId="0" applyFont="0" applyFill="0" applyBorder="0" applyAlignment="0" applyProtection="0"/>
    <xf numFmtId="0" fontId="4" fillId="0" borderId="0"/>
  </cellStyleXfs>
  <cellXfs count="34">
    <xf numFmtId="0" fontId="0" fillId="0" borderId="0" xfId="0"/>
    <xf numFmtId="0" fontId="2" fillId="0" borderId="0" xfId="2" applyFont="1" applyAlignment="1">
      <alignment horizontal="center" vertical="center" wrapText="1"/>
    </xf>
    <xf numFmtId="0" fontId="2" fillId="0" borderId="0" xfId="2" applyFont="1" applyAlignment="1">
      <alignment horizontal="center" vertical="center" wrapText="1"/>
    </xf>
    <xf numFmtId="0" fontId="1" fillId="0" borderId="0" xfId="2" applyAlignment="1">
      <alignment horizontal="left" vertical="center"/>
    </xf>
    <xf numFmtId="0" fontId="2" fillId="0" borderId="0" xfId="2" applyFont="1" applyAlignment="1">
      <alignment horizontal="left" vertical="center" wrapText="1"/>
    </xf>
    <xf numFmtId="0" fontId="1" fillId="0" borderId="1" xfId="2" applyBorder="1" applyAlignment="1">
      <alignment horizontal="center" vertical="center" wrapText="1"/>
    </xf>
    <xf numFmtId="0" fontId="1" fillId="0" borderId="0" xfId="2" applyAlignment="1">
      <alignment horizontal="center" vertical="center" wrapText="1"/>
    </xf>
    <xf numFmtId="0" fontId="1" fillId="0" borderId="2" xfId="2" applyBorder="1" applyAlignment="1">
      <alignment horizontal="left" vertical="center" wrapText="1"/>
    </xf>
    <xf numFmtId="0" fontId="2" fillId="0" borderId="2" xfId="2" applyFont="1" applyBorder="1" applyAlignment="1">
      <alignment horizontal="lef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0" fontId="1" fillId="0" borderId="2" xfId="2" applyBorder="1" applyAlignment="1">
      <alignment horizontal="left" vertical="center" wrapText="1"/>
    </xf>
    <xf numFmtId="0" fontId="1" fillId="0" borderId="2" xfId="2" applyBorder="1" applyAlignment="1">
      <alignment horizontal="center" vertical="center" wrapText="1"/>
    </xf>
    <xf numFmtId="0" fontId="5" fillId="0" borderId="2" xfId="3" applyFont="1" applyBorder="1" applyAlignment="1">
      <alignment horizontal="left" vertical="center" wrapText="1"/>
    </xf>
    <xf numFmtId="14" fontId="1" fillId="0" borderId="2" xfId="2" applyNumberFormat="1" applyBorder="1" applyAlignment="1">
      <alignment horizontal="right" vertical="center" wrapText="1"/>
    </xf>
    <xf numFmtId="41" fontId="5" fillId="0" borderId="2" xfId="4" applyFont="1" applyFill="1" applyBorder="1" applyAlignment="1">
      <alignment horizontal="center" vertical="center" wrapText="1"/>
    </xf>
    <xf numFmtId="41" fontId="5" fillId="0" borderId="2" xfId="4" applyFont="1" applyFill="1" applyBorder="1" applyAlignment="1">
      <alignment horizontal="center" vertical="center"/>
    </xf>
    <xf numFmtId="44" fontId="1" fillId="0" borderId="2" xfId="2" applyNumberFormat="1" applyBorder="1" applyAlignment="1">
      <alignment horizontal="right" vertical="center" wrapText="1"/>
    </xf>
    <xf numFmtId="10" fontId="1" fillId="0" borderId="2" xfId="1" applyNumberFormat="1" applyFont="1" applyFill="1" applyBorder="1" applyAlignment="1">
      <alignment horizontal="left" vertical="center" wrapText="1"/>
    </xf>
    <xf numFmtId="14" fontId="1" fillId="0" borderId="2" xfId="2" applyNumberFormat="1" applyBorder="1" applyAlignment="1">
      <alignment horizontal="right" vertical="center"/>
    </xf>
    <xf numFmtId="0" fontId="1" fillId="0" borderId="2" xfId="2" applyBorder="1" applyAlignment="1">
      <alignment horizontal="left" vertical="center"/>
    </xf>
    <xf numFmtId="14" fontId="5" fillId="0" borderId="2" xfId="0" applyNumberFormat="1" applyFont="1" applyBorder="1" applyAlignment="1">
      <alignment horizontal="right" vertical="center"/>
    </xf>
    <xf numFmtId="14" fontId="3" fillId="0" borderId="2" xfId="5" applyNumberFormat="1" applyFont="1" applyBorder="1" applyAlignment="1">
      <alignment horizontal="right" vertical="center"/>
    </xf>
    <xf numFmtId="14" fontId="1" fillId="0" borderId="0" xfId="2" applyNumberFormat="1" applyAlignment="1">
      <alignment horizontal="right" vertical="center"/>
    </xf>
    <xf numFmtId="14" fontId="3" fillId="0" borderId="2" xfId="5" applyNumberFormat="1" applyFont="1" applyBorder="1" applyAlignment="1">
      <alignment vertical="center"/>
    </xf>
    <xf numFmtId="0" fontId="1" fillId="0" borderId="2" xfId="2" applyBorder="1" applyAlignment="1">
      <alignment vertical="center" wrapText="1"/>
    </xf>
    <xf numFmtId="0" fontId="5" fillId="0" borderId="2" xfId="2" applyFont="1" applyBorder="1" applyAlignment="1">
      <alignment horizontal="left" vertical="center" wrapText="1"/>
    </xf>
    <xf numFmtId="41" fontId="7" fillId="0" borderId="2" xfId="4" applyFont="1" applyFill="1" applyBorder="1" applyAlignment="1">
      <alignment horizontal="center" vertical="center"/>
    </xf>
    <xf numFmtId="0" fontId="1" fillId="0" borderId="0" xfId="2" applyAlignment="1">
      <alignment horizontal="left" vertical="center" wrapText="1"/>
    </xf>
    <xf numFmtId="41" fontId="1" fillId="0" borderId="0" xfId="2" applyNumberFormat="1" applyAlignment="1">
      <alignment horizontal="right" vertical="center"/>
    </xf>
    <xf numFmtId="41" fontId="1" fillId="0" borderId="0" xfId="2" applyNumberFormat="1" applyAlignment="1">
      <alignment horizontal="left" vertical="center"/>
    </xf>
    <xf numFmtId="0" fontId="1" fillId="0" borderId="0" xfId="2" applyAlignment="1">
      <alignment horizontal="left" vertical="center" wrapText="1"/>
    </xf>
    <xf numFmtId="0" fontId="8" fillId="0" borderId="0" xfId="0" applyFont="1" applyAlignment="1">
      <alignment vertical="center" wrapText="1"/>
    </xf>
    <xf numFmtId="0" fontId="1" fillId="0" borderId="0" xfId="2" applyAlignment="1">
      <alignment horizontal="right" vertical="center"/>
    </xf>
  </cellXfs>
  <cellStyles count="6">
    <cellStyle name="Comma [0] 3" xfId="4" xr:uid="{42D6D57B-DE15-4438-A650-A055ABED8B30}"/>
    <cellStyle name="Normal" xfId="0" builtinId="0"/>
    <cellStyle name="Normal 2" xfId="2" xr:uid="{2E955489-7BF0-432D-97F3-0A2296798728}"/>
    <cellStyle name="Normal 2 2" xfId="5" xr:uid="{F029EC29-886C-43A8-A61C-32DEA49A4512}"/>
    <cellStyle name="Normal 4" xfId="3" xr:uid="{71B6AED1-1301-4188-B175-9C91A8E94D3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CE74-86FC-470E-ABD3-FE94B4B2CDD8}">
  <sheetPr>
    <pageSetUpPr fitToPage="1"/>
  </sheetPr>
  <dimension ref="A1:Q321"/>
  <sheetViews>
    <sheetView tabSelected="1" view="pageBreakPreview" zoomScale="60" zoomScaleNormal="100" workbookViewId="0">
      <selection activeCell="A2" sqref="A2:P2"/>
    </sheetView>
  </sheetViews>
  <sheetFormatPr defaultColWidth="8.796875" defaultRowHeight="13" x14ac:dyDescent="0.3"/>
  <cols>
    <col min="1" max="1" width="8.796875" style="3"/>
    <col min="2" max="2" width="28.69921875" style="3" customWidth="1"/>
    <col min="3" max="3" width="17.3984375" style="28" customWidth="1"/>
    <col min="4" max="4" width="21.296875" style="33" customWidth="1"/>
    <col min="5" max="6" width="14.796875" style="3" bestFit="1" customWidth="1"/>
    <col min="7" max="7" width="12.3984375" style="3" customWidth="1"/>
    <col min="8" max="8" width="12.69921875" style="3" customWidth="1"/>
    <col min="9" max="9" width="12.19921875" style="3" customWidth="1"/>
    <col min="10" max="10" width="11.796875" style="3" customWidth="1"/>
    <col min="11" max="11" width="12.3984375" style="3" customWidth="1"/>
    <col min="12" max="12" width="11.296875" style="3" customWidth="1"/>
    <col min="13" max="13" width="14.09765625" style="3" bestFit="1" customWidth="1"/>
    <col min="14" max="14" width="22.3984375" style="3" bestFit="1" customWidth="1"/>
    <col min="15" max="15" width="15.8984375" style="3" bestFit="1" customWidth="1"/>
    <col min="16" max="16" width="11.19921875" style="3" customWidth="1"/>
    <col min="17" max="17" width="2.19921875" style="3" customWidth="1"/>
    <col min="18" max="16384" width="8.796875" style="3"/>
  </cols>
  <sheetData>
    <row r="1" spans="1:17" ht="14.25" customHeight="1" x14ac:dyDescent="0.3">
      <c r="A1" s="1" t="s">
        <v>0</v>
      </c>
      <c r="B1" s="1"/>
      <c r="C1" s="1"/>
      <c r="D1" s="1"/>
      <c r="E1" s="1"/>
      <c r="F1" s="1"/>
      <c r="G1" s="1"/>
      <c r="H1" s="1"/>
      <c r="I1" s="1"/>
      <c r="J1" s="1"/>
      <c r="K1" s="1"/>
      <c r="L1" s="1"/>
      <c r="M1" s="1"/>
      <c r="N1" s="1"/>
      <c r="O1" s="1"/>
      <c r="P1" s="1"/>
      <c r="Q1" s="2"/>
    </row>
    <row r="2" spans="1:17" ht="14.25" customHeight="1" x14ac:dyDescent="0.3">
      <c r="A2" s="1" t="s">
        <v>1</v>
      </c>
      <c r="B2" s="1"/>
      <c r="C2" s="1"/>
      <c r="D2" s="1"/>
      <c r="E2" s="1"/>
      <c r="F2" s="1"/>
      <c r="G2" s="1"/>
      <c r="H2" s="1"/>
      <c r="I2" s="1"/>
      <c r="J2" s="1"/>
      <c r="K2" s="1"/>
      <c r="L2" s="1"/>
      <c r="M2" s="1"/>
      <c r="N2" s="1"/>
      <c r="O2" s="1"/>
      <c r="P2" s="1"/>
      <c r="Q2" s="4"/>
    </row>
    <row r="3" spans="1:17" ht="28.5" customHeight="1" x14ac:dyDescent="0.3">
      <c r="A3" s="5" t="s">
        <v>2</v>
      </c>
      <c r="B3" s="5"/>
      <c r="C3" s="5"/>
      <c r="D3" s="5"/>
      <c r="E3" s="5"/>
      <c r="F3" s="5"/>
      <c r="G3" s="5"/>
      <c r="H3" s="5"/>
      <c r="I3" s="5"/>
      <c r="J3" s="5"/>
      <c r="K3" s="5"/>
      <c r="L3" s="5"/>
      <c r="M3" s="5"/>
      <c r="N3" s="5"/>
      <c r="O3" s="5"/>
      <c r="P3" s="5"/>
      <c r="Q3" s="6"/>
    </row>
    <row r="4" spans="1:17" ht="24" customHeight="1" x14ac:dyDescent="0.3">
      <c r="A4" s="7" t="s">
        <v>3</v>
      </c>
      <c r="B4" s="8" t="s">
        <v>4</v>
      </c>
      <c r="C4" s="8" t="s">
        <v>5</v>
      </c>
      <c r="D4" s="8"/>
      <c r="E4" s="8" t="s">
        <v>6</v>
      </c>
      <c r="F4" s="8"/>
      <c r="G4" s="8"/>
      <c r="H4" s="8"/>
      <c r="I4" s="8"/>
      <c r="J4" s="8"/>
      <c r="K4" s="8" t="s">
        <v>7</v>
      </c>
      <c r="L4" s="8" t="s">
        <v>8</v>
      </c>
      <c r="M4" s="8" t="s">
        <v>9</v>
      </c>
      <c r="N4" s="8" t="s">
        <v>10</v>
      </c>
      <c r="O4" s="8" t="s">
        <v>11</v>
      </c>
    </row>
    <row r="5" spans="1:17" ht="79.25" customHeight="1" x14ac:dyDescent="0.3">
      <c r="A5" s="7"/>
      <c r="B5" s="8"/>
      <c r="C5" s="9" t="s">
        <v>12</v>
      </c>
      <c r="D5" s="10" t="s">
        <v>13</v>
      </c>
      <c r="E5" s="10" t="s">
        <v>14</v>
      </c>
      <c r="F5" s="10" t="s">
        <v>15</v>
      </c>
      <c r="G5" s="11" t="s">
        <v>16</v>
      </c>
      <c r="H5" s="10" t="s">
        <v>17</v>
      </c>
      <c r="I5" s="10" t="s">
        <v>18</v>
      </c>
      <c r="J5" s="10" t="s">
        <v>19</v>
      </c>
      <c r="K5" s="8"/>
      <c r="L5" s="8"/>
      <c r="M5" s="8"/>
      <c r="N5" s="8"/>
      <c r="O5" s="8"/>
    </row>
    <row r="6" spans="1:17" ht="26" x14ac:dyDescent="0.3">
      <c r="A6" s="12">
        <v>1</v>
      </c>
      <c r="B6" s="13" t="s">
        <v>20</v>
      </c>
      <c r="C6" s="14">
        <v>43494</v>
      </c>
      <c r="D6" s="15">
        <v>348960</v>
      </c>
      <c r="E6" s="16">
        <v>348960</v>
      </c>
      <c r="F6" s="11" t="s">
        <v>21</v>
      </c>
      <c r="G6" s="17" t="s">
        <v>22</v>
      </c>
      <c r="H6" s="17" t="s">
        <v>22</v>
      </c>
      <c r="I6" s="17" t="s">
        <v>22</v>
      </c>
      <c r="J6" s="18">
        <f t="shared" ref="J6:J69" si="0">E6/$E$314</f>
        <v>3.2389979118286683E-4</v>
      </c>
      <c r="K6" s="17" t="s">
        <v>22</v>
      </c>
      <c r="L6" s="17" t="s">
        <v>22</v>
      </c>
      <c r="M6" s="16">
        <v>0</v>
      </c>
      <c r="N6" s="17" t="s">
        <v>22</v>
      </c>
      <c r="O6" s="11"/>
    </row>
    <row r="7" spans="1:17" ht="26" x14ac:dyDescent="0.3">
      <c r="A7" s="12">
        <v>2</v>
      </c>
      <c r="B7" s="13" t="s">
        <v>23</v>
      </c>
      <c r="C7" s="14">
        <v>43498</v>
      </c>
      <c r="D7" s="15">
        <v>304203</v>
      </c>
      <c r="E7" s="16">
        <v>304203</v>
      </c>
      <c r="F7" s="11" t="s">
        <v>21</v>
      </c>
      <c r="G7" s="17" t="s">
        <v>22</v>
      </c>
      <c r="H7" s="17" t="s">
        <v>22</v>
      </c>
      <c r="I7" s="17" t="s">
        <v>22</v>
      </c>
      <c r="J7" s="18">
        <f t="shared" si="0"/>
        <v>2.8235696978794601E-4</v>
      </c>
      <c r="K7" s="17" t="s">
        <v>22</v>
      </c>
      <c r="L7" s="17" t="s">
        <v>22</v>
      </c>
      <c r="M7" s="16">
        <v>0</v>
      </c>
      <c r="N7" s="17" t="s">
        <v>22</v>
      </c>
      <c r="O7" s="11"/>
    </row>
    <row r="8" spans="1:17" ht="26" x14ac:dyDescent="0.3">
      <c r="A8" s="12">
        <v>3</v>
      </c>
      <c r="B8" s="13" t="s">
        <v>24</v>
      </c>
      <c r="C8" s="14">
        <v>43494</v>
      </c>
      <c r="D8" s="15">
        <v>153137</v>
      </c>
      <c r="E8" s="16">
        <v>153137</v>
      </c>
      <c r="F8" s="11" t="s">
        <v>21</v>
      </c>
      <c r="G8" s="17" t="s">
        <v>22</v>
      </c>
      <c r="H8" s="17" t="s">
        <v>22</v>
      </c>
      <c r="I8" s="17" t="s">
        <v>22</v>
      </c>
      <c r="J8" s="18">
        <f t="shared" si="0"/>
        <v>1.4213962151069084E-4</v>
      </c>
      <c r="K8" s="17" t="s">
        <v>22</v>
      </c>
      <c r="L8" s="17" t="s">
        <v>22</v>
      </c>
      <c r="M8" s="16">
        <v>0</v>
      </c>
      <c r="N8" s="17" t="s">
        <v>22</v>
      </c>
      <c r="O8" s="11"/>
    </row>
    <row r="9" spans="1:17" ht="26" x14ac:dyDescent="0.3">
      <c r="A9" s="12">
        <v>4</v>
      </c>
      <c r="B9" s="13" t="s">
        <v>25</v>
      </c>
      <c r="C9" s="19">
        <v>43494</v>
      </c>
      <c r="D9" s="15">
        <v>1307969</v>
      </c>
      <c r="E9" s="16">
        <v>1307969</v>
      </c>
      <c r="F9" s="11" t="s">
        <v>21</v>
      </c>
      <c r="G9" s="17" t="s">
        <v>22</v>
      </c>
      <c r="H9" s="17" t="s">
        <v>22</v>
      </c>
      <c r="I9" s="17" t="s">
        <v>22</v>
      </c>
      <c r="J9" s="18">
        <f t="shared" si="0"/>
        <v>1.2140385315613914E-3</v>
      </c>
      <c r="K9" s="17" t="s">
        <v>22</v>
      </c>
      <c r="L9" s="17" t="s">
        <v>22</v>
      </c>
      <c r="M9" s="16">
        <v>0</v>
      </c>
      <c r="N9" s="17" t="s">
        <v>22</v>
      </c>
      <c r="O9" s="20"/>
    </row>
    <row r="10" spans="1:17" ht="26" x14ac:dyDescent="0.3">
      <c r="A10" s="12">
        <v>5</v>
      </c>
      <c r="B10" s="13" t="s">
        <v>26</v>
      </c>
      <c r="C10" s="19">
        <v>43509</v>
      </c>
      <c r="D10" s="15">
        <v>78000</v>
      </c>
      <c r="E10" s="16">
        <v>25000</v>
      </c>
      <c r="F10" s="11" t="s">
        <v>21</v>
      </c>
      <c r="G10" s="17" t="s">
        <v>22</v>
      </c>
      <c r="H10" s="17" t="s">
        <v>22</v>
      </c>
      <c r="I10" s="17" t="s">
        <v>22</v>
      </c>
      <c r="J10" s="18">
        <f t="shared" si="0"/>
        <v>2.3204650331188878E-5</v>
      </c>
      <c r="K10" s="17" t="s">
        <v>22</v>
      </c>
      <c r="L10" s="17" t="s">
        <v>22</v>
      </c>
      <c r="M10" s="16">
        <v>53000</v>
      </c>
      <c r="N10" s="17" t="s">
        <v>22</v>
      </c>
      <c r="O10" s="20"/>
    </row>
    <row r="11" spans="1:17" ht="26" x14ac:dyDescent="0.3">
      <c r="A11" s="12">
        <v>6</v>
      </c>
      <c r="B11" s="13" t="s">
        <v>27</v>
      </c>
      <c r="C11" s="19">
        <v>43508</v>
      </c>
      <c r="D11" s="15">
        <v>1651461</v>
      </c>
      <c r="E11" s="16">
        <v>1651461</v>
      </c>
      <c r="F11" s="11" t="s">
        <v>21</v>
      </c>
      <c r="G11" s="17" t="s">
        <v>22</v>
      </c>
      <c r="H11" s="17" t="s">
        <v>22</v>
      </c>
      <c r="I11" s="17" t="s">
        <v>22</v>
      </c>
      <c r="J11" s="18">
        <f t="shared" si="0"/>
        <v>1.5328630016238206E-3</v>
      </c>
      <c r="K11" s="17" t="s">
        <v>22</v>
      </c>
      <c r="L11" s="17" t="s">
        <v>22</v>
      </c>
      <c r="M11" s="16">
        <v>0</v>
      </c>
      <c r="N11" s="17" t="s">
        <v>22</v>
      </c>
      <c r="O11" s="20"/>
    </row>
    <row r="12" spans="1:17" ht="26" x14ac:dyDescent="0.3">
      <c r="A12" s="12">
        <v>7</v>
      </c>
      <c r="B12" s="13" t="s">
        <v>28</v>
      </c>
      <c r="C12" s="19">
        <v>43509</v>
      </c>
      <c r="D12" s="15">
        <v>208950</v>
      </c>
      <c r="E12" s="16">
        <v>208950</v>
      </c>
      <c r="F12" s="11" t="s">
        <v>21</v>
      </c>
      <c r="G12" s="17" t="s">
        <v>22</v>
      </c>
      <c r="H12" s="17" t="s">
        <v>22</v>
      </c>
      <c r="I12" s="17" t="s">
        <v>22</v>
      </c>
      <c r="J12" s="18">
        <f t="shared" si="0"/>
        <v>1.9394446746807663E-4</v>
      </c>
      <c r="K12" s="17" t="s">
        <v>22</v>
      </c>
      <c r="L12" s="17" t="s">
        <v>22</v>
      </c>
      <c r="M12" s="16">
        <v>0</v>
      </c>
      <c r="N12" s="17" t="s">
        <v>22</v>
      </c>
      <c r="O12" s="20"/>
    </row>
    <row r="13" spans="1:17" ht="26" x14ac:dyDescent="0.3">
      <c r="A13" s="12">
        <v>8</v>
      </c>
      <c r="B13" s="13" t="s">
        <v>29</v>
      </c>
      <c r="C13" s="19">
        <v>43501</v>
      </c>
      <c r="D13" s="15">
        <v>225241</v>
      </c>
      <c r="E13" s="16">
        <v>225241</v>
      </c>
      <c r="F13" s="11" t="s">
        <v>21</v>
      </c>
      <c r="G13" s="17" t="s">
        <v>22</v>
      </c>
      <c r="H13" s="17" t="s">
        <v>22</v>
      </c>
      <c r="I13" s="17" t="s">
        <v>22</v>
      </c>
      <c r="J13" s="18">
        <f t="shared" si="0"/>
        <v>2.0906554580989257E-4</v>
      </c>
      <c r="K13" s="17" t="s">
        <v>22</v>
      </c>
      <c r="L13" s="17" t="s">
        <v>22</v>
      </c>
      <c r="M13" s="16">
        <v>0</v>
      </c>
      <c r="N13" s="17" t="s">
        <v>22</v>
      </c>
      <c r="O13" s="20"/>
    </row>
    <row r="14" spans="1:17" ht="26" x14ac:dyDescent="0.3">
      <c r="A14" s="12">
        <v>9</v>
      </c>
      <c r="B14" s="13" t="s">
        <v>30</v>
      </c>
      <c r="C14" s="21">
        <v>43497</v>
      </c>
      <c r="D14" s="15">
        <v>918260</v>
      </c>
      <c r="E14" s="16">
        <v>918260</v>
      </c>
      <c r="F14" s="11" t="s">
        <v>21</v>
      </c>
      <c r="G14" s="17" t="s">
        <v>22</v>
      </c>
      <c r="H14" s="17" t="s">
        <v>22</v>
      </c>
      <c r="I14" s="17" t="s">
        <v>22</v>
      </c>
      <c r="J14" s="18">
        <f t="shared" si="0"/>
        <v>8.5231608852469993E-4</v>
      </c>
      <c r="K14" s="17" t="s">
        <v>22</v>
      </c>
      <c r="L14" s="17" t="s">
        <v>22</v>
      </c>
      <c r="M14" s="16">
        <v>0</v>
      </c>
      <c r="N14" s="17" t="s">
        <v>22</v>
      </c>
      <c r="O14" s="20"/>
    </row>
    <row r="15" spans="1:17" ht="26" x14ac:dyDescent="0.3">
      <c r="A15" s="12">
        <v>10</v>
      </c>
      <c r="B15" s="13" t="s">
        <v>31</v>
      </c>
      <c r="C15" s="22">
        <v>43509</v>
      </c>
      <c r="D15" s="15">
        <v>1579200000</v>
      </c>
      <c r="E15" s="16">
        <v>0</v>
      </c>
      <c r="F15" s="11" t="s">
        <v>21</v>
      </c>
      <c r="G15" s="17" t="s">
        <v>22</v>
      </c>
      <c r="H15" s="17" t="s">
        <v>22</v>
      </c>
      <c r="I15" s="17" t="s">
        <v>22</v>
      </c>
      <c r="J15" s="18">
        <f t="shared" si="0"/>
        <v>0</v>
      </c>
      <c r="K15" s="17" t="s">
        <v>22</v>
      </c>
      <c r="L15" s="17" t="s">
        <v>22</v>
      </c>
      <c r="M15" s="16">
        <v>1579200000</v>
      </c>
      <c r="N15" s="17" t="s">
        <v>22</v>
      </c>
      <c r="O15" s="20"/>
    </row>
    <row r="16" spans="1:17" ht="26" x14ac:dyDescent="0.3">
      <c r="A16" s="12">
        <v>11</v>
      </c>
      <c r="B16" s="13" t="s">
        <v>32</v>
      </c>
      <c r="C16" s="22">
        <v>43504</v>
      </c>
      <c r="D16" s="15">
        <v>370173</v>
      </c>
      <c r="E16" s="16">
        <v>325173</v>
      </c>
      <c r="F16" s="11" t="s">
        <v>21</v>
      </c>
      <c r="G16" s="17" t="s">
        <v>22</v>
      </c>
      <c r="H16" s="17" t="s">
        <v>22</v>
      </c>
      <c r="I16" s="17" t="s">
        <v>22</v>
      </c>
      <c r="J16" s="18">
        <f t="shared" si="0"/>
        <v>3.0182103048574725E-4</v>
      </c>
      <c r="K16" s="17" t="s">
        <v>22</v>
      </c>
      <c r="L16" s="17" t="s">
        <v>22</v>
      </c>
      <c r="M16" s="16">
        <v>45000</v>
      </c>
      <c r="N16" s="17" t="s">
        <v>22</v>
      </c>
      <c r="O16" s="20"/>
    </row>
    <row r="17" spans="1:15" ht="26" x14ac:dyDescent="0.3">
      <c r="A17" s="12">
        <v>12</v>
      </c>
      <c r="B17" s="13" t="s">
        <v>33</v>
      </c>
      <c r="C17" s="19">
        <v>43509</v>
      </c>
      <c r="D17" s="15">
        <v>5789913</v>
      </c>
      <c r="E17" s="16">
        <v>5789913</v>
      </c>
      <c r="F17" s="11" t="s">
        <v>21</v>
      </c>
      <c r="G17" s="17" t="s">
        <v>22</v>
      </c>
      <c r="H17" s="17" t="s">
        <v>22</v>
      </c>
      <c r="I17" s="17" t="s">
        <v>22</v>
      </c>
      <c r="J17" s="18">
        <f t="shared" si="0"/>
        <v>5.3741162645201913E-3</v>
      </c>
      <c r="K17" s="17" t="s">
        <v>22</v>
      </c>
      <c r="L17" s="17" t="s">
        <v>22</v>
      </c>
      <c r="M17" s="16">
        <v>0</v>
      </c>
      <c r="N17" s="17" t="s">
        <v>22</v>
      </c>
      <c r="O17" s="20"/>
    </row>
    <row r="18" spans="1:15" ht="26" x14ac:dyDescent="0.3">
      <c r="A18" s="12">
        <v>13</v>
      </c>
      <c r="B18" s="13" t="s">
        <v>34</v>
      </c>
      <c r="C18" s="19">
        <v>43509</v>
      </c>
      <c r="D18" s="15">
        <v>29267466.542999998</v>
      </c>
      <c r="E18" s="16">
        <v>29267466.542999998</v>
      </c>
      <c r="F18" s="11" t="s">
        <v>21</v>
      </c>
      <c r="G18" s="17" t="s">
        <v>22</v>
      </c>
      <c r="H18" s="17" t="s">
        <v>22</v>
      </c>
      <c r="I18" s="17" t="s">
        <v>22</v>
      </c>
      <c r="J18" s="18">
        <f t="shared" si="0"/>
        <v>2.7165653088403373E-2</v>
      </c>
      <c r="K18" s="17" t="s">
        <v>22</v>
      </c>
      <c r="L18" s="17" t="s">
        <v>22</v>
      </c>
      <c r="M18" s="16">
        <v>0</v>
      </c>
      <c r="N18" s="17" t="s">
        <v>22</v>
      </c>
      <c r="O18" s="20"/>
    </row>
    <row r="19" spans="1:15" ht="26" x14ac:dyDescent="0.3">
      <c r="A19" s="12">
        <v>14</v>
      </c>
      <c r="B19" s="13" t="s">
        <v>35</v>
      </c>
      <c r="C19" s="22">
        <v>43509</v>
      </c>
      <c r="D19" s="15">
        <v>8913</v>
      </c>
      <c r="E19" s="16">
        <v>8913</v>
      </c>
      <c r="F19" s="11" t="s">
        <v>21</v>
      </c>
      <c r="G19" s="17" t="s">
        <v>22</v>
      </c>
      <c r="H19" s="17" t="s">
        <v>22</v>
      </c>
      <c r="I19" s="17" t="s">
        <v>22</v>
      </c>
      <c r="J19" s="18">
        <f t="shared" si="0"/>
        <v>8.2729219360754588E-6</v>
      </c>
      <c r="K19" s="17" t="s">
        <v>22</v>
      </c>
      <c r="L19" s="17" t="s">
        <v>22</v>
      </c>
      <c r="M19" s="16">
        <v>0</v>
      </c>
      <c r="N19" s="17" t="s">
        <v>22</v>
      </c>
      <c r="O19" s="20"/>
    </row>
    <row r="20" spans="1:15" ht="26" x14ac:dyDescent="0.3">
      <c r="A20" s="12">
        <v>15</v>
      </c>
      <c r="B20" s="13" t="s">
        <v>36</v>
      </c>
      <c r="C20" s="21">
        <v>43494</v>
      </c>
      <c r="D20" s="15">
        <v>1572120</v>
      </c>
      <c r="E20" s="16">
        <v>1572120</v>
      </c>
      <c r="F20" s="11" t="s">
        <v>21</v>
      </c>
      <c r="G20" s="17" t="s">
        <v>22</v>
      </c>
      <c r="H20" s="17" t="s">
        <v>22</v>
      </c>
      <c r="I20" s="17" t="s">
        <v>22</v>
      </c>
      <c r="J20" s="18">
        <f t="shared" si="0"/>
        <v>1.4592197951467463E-3</v>
      </c>
      <c r="K20" s="17" t="s">
        <v>22</v>
      </c>
      <c r="L20" s="17" t="s">
        <v>22</v>
      </c>
      <c r="M20" s="16">
        <v>0</v>
      </c>
      <c r="N20" s="17" t="s">
        <v>22</v>
      </c>
      <c r="O20" s="20"/>
    </row>
    <row r="21" spans="1:15" ht="26" x14ac:dyDescent="0.3">
      <c r="A21" s="12">
        <v>16</v>
      </c>
      <c r="B21" s="13" t="s">
        <v>37</v>
      </c>
      <c r="C21" s="21">
        <v>43494</v>
      </c>
      <c r="D21" s="15">
        <v>78336</v>
      </c>
      <c r="E21" s="16">
        <v>78336</v>
      </c>
      <c r="F21" s="11" t="s">
        <v>21</v>
      </c>
      <c r="G21" s="17" t="s">
        <v>22</v>
      </c>
      <c r="H21" s="17" t="s">
        <v>22</v>
      </c>
      <c r="I21" s="17" t="s">
        <v>22</v>
      </c>
      <c r="J21" s="18">
        <f t="shared" si="0"/>
        <v>7.2710379533760472E-5</v>
      </c>
      <c r="K21" s="17" t="s">
        <v>22</v>
      </c>
      <c r="L21" s="17" t="s">
        <v>22</v>
      </c>
      <c r="M21" s="16">
        <v>0</v>
      </c>
      <c r="N21" s="17" t="s">
        <v>22</v>
      </c>
      <c r="O21" s="20"/>
    </row>
    <row r="22" spans="1:15" ht="26" x14ac:dyDescent="0.3">
      <c r="A22" s="12">
        <v>17</v>
      </c>
      <c r="B22" s="13" t="s">
        <v>38</v>
      </c>
      <c r="C22" s="22">
        <v>43504</v>
      </c>
      <c r="D22" s="15">
        <v>1334177</v>
      </c>
      <c r="E22" s="16">
        <v>1330177</v>
      </c>
      <c r="F22" s="11" t="s">
        <v>21</v>
      </c>
      <c r="G22" s="17" t="s">
        <v>22</v>
      </c>
      <c r="H22" s="17" t="s">
        <v>22</v>
      </c>
      <c r="I22" s="17" t="s">
        <v>22</v>
      </c>
      <c r="J22" s="18">
        <f t="shared" si="0"/>
        <v>1.234651686543593E-3</v>
      </c>
      <c r="K22" s="17" t="s">
        <v>22</v>
      </c>
      <c r="L22" s="17" t="s">
        <v>22</v>
      </c>
      <c r="M22" s="16">
        <v>4000</v>
      </c>
      <c r="N22" s="17" t="s">
        <v>22</v>
      </c>
      <c r="O22" s="20"/>
    </row>
    <row r="23" spans="1:15" ht="26" x14ac:dyDescent="0.3">
      <c r="A23" s="12">
        <v>18</v>
      </c>
      <c r="B23" s="13" t="s">
        <v>39</v>
      </c>
      <c r="C23" s="19">
        <v>43503</v>
      </c>
      <c r="D23" s="15">
        <v>16634527.68</v>
      </c>
      <c r="E23" s="16">
        <v>16634527.68</v>
      </c>
      <c r="F23" s="11" t="s">
        <v>21</v>
      </c>
      <c r="G23" s="17" t="s">
        <v>22</v>
      </c>
      <c r="H23" s="17" t="s">
        <v>22</v>
      </c>
      <c r="I23" s="17" t="s">
        <v>22</v>
      </c>
      <c r="J23" s="18">
        <f t="shared" si="0"/>
        <v>1.5439935929555303E-2</v>
      </c>
      <c r="K23" s="17" t="s">
        <v>22</v>
      </c>
      <c r="L23" s="17" t="s">
        <v>22</v>
      </c>
      <c r="M23" s="16">
        <v>0</v>
      </c>
      <c r="N23" s="17" t="s">
        <v>22</v>
      </c>
      <c r="O23" s="20"/>
    </row>
    <row r="24" spans="1:15" ht="26" x14ac:dyDescent="0.3">
      <c r="A24" s="12">
        <v>19</v>
      </c>
      <c r="B24" s="13" t="s">
        <v>40</v>
      </c>
      <c r="C24" s="21">
        <v>43496</v>
      </c>
      <c r="D24" s="15">
        <v>597825</v>
      </c>
      <c r="E24" s="16">
        <v>586825</v>
      </c>
      <c r="F24" s="11" t="s">
        <v>21</v>
      </c>
      <c r="G24" s="17" t="s">
        <v>22</v>
      </c>
      <c r="H24" s="17" t="s">
        <v>22</v>
      </c>
      <c r="I24" s="17" t="s">
        <v>22</v>
      </c>
      <c r="J24" s="18">
        <f t="shared" si="0"/>
        <v>5.4468275722399651E-4</v>
      </c>
      <c r="K24" s="17" t="s">
        <v>22</v>
      </c>
      <c r="L24" s="17" t="s">
        <v>22</v>
      </c>
      <c r="M24" s="16">
        <v>11000</v>
      </c>
      <c r="N24" s="17" t="s">
        <v>22</v>
      </c>
      <c r="O24" s="20"/>
    </row>
    <row r="25" spans="1:15" ht="39" x14ac:dyDescent="0.3">
      <c r="A25" s="12">
        <v>20</v>
      </c>
      <c r="B25" s="13" t="s">
        <v>41</v>
      </c>
      <c r="C25" s="22">
        <v>43503</v>
      </c>
      <c r="D25" s="15">
        <v>57562</v>
      </c>
      <c r="E25" s="16">
        <v>57562</v>
      </c>
      <c r="F25" s="11" t="s">
        <v>21</v>
      </c>
      <c r="G25" s="17" t="s">
        <v>22</v>
      </c>
      <c r="H25" s="17" t="s">
        <v>22</v>
      </c>
      <c r="I25" s="17" t="s">
        <v>22</v>
      </c>
      <c r="J25" s="18">
        <f t="shared" si="0"/>
        <v>5.3428243294555771E-5</v>
      </c>
      <c r="K25" s="17" t="s">
        <v>22</v>
      </c>
      <c r="L25" s="17" t="s">
        <v>22</v>
      </c>
      <c r="M25" s="16">
        <v>0</v>
      </c>
      <c r="N25" s="17" t="s">
        <v>22</v>
      </c>
      <c r="O25" s="20"/>
    </row>
    <row r="26" spans="1:15" ht="26" x14ac:dyDescent="0.3">
      <c r="A26" s="12">
        <v>21</v>
      </c>
      <c r="B26" s="13" t="s">
        <v>42</v>
      </c>
      <c r="C26" s="22">
        <v>43503</v>
      </c>
      <c r="D26" s="15">
        <v>125939</v>
      </c>
      <c r="E26" s="16">
        <v>89959</v>
      </c>
      <c r="F26" s="11" t="s">
        <v>21</v>
      </c>
      <c r="G26" s="17" t="s">
        <v>22</v>
      </c>
      <c r="H26" s="17" t="s">
        <v>22</v>
      </c>
      <c r="I26" s="17" t="s">
        <v>22</v>
      </c>
      <c r="J26" s="18">
        <f t="shared" si="0"/>
        <v>8.3498685565736808E-5</v>
      </c>
      <c r="K26" s="17" t="s">
        <v>22</v>
      </c>
      <c r="L26" s="17" t="s">
        <v>22</v>
      </c>
      <c r="M26" s="16">
        <v>35980</v>
      </c>
      <c r="N26" s="17" t="s">
        <v>22</v>
      </c>
      <c r="O26" s="20"/>
    </row>
    <row r="27" spans="1:15" ht="26" x14ac:dyDescent="0.3">
      <c r="A27" s="12">
        <v>22</v>
      </c>
      <c r="B27" s="13" t="s">
        <v>43</v>
      </c>
      <c r="C27" s="22">
        <v>43509</v>
      </c>
      <c r="D27" s="15">
        <v>10989920</v>
      </c>
      <c r="E27" s="16">
        <v>10989920</v>
      </c>
      <c r="F27" s="11" t="s">
        <v>21</v>
      </c>
      <c r="G27" s="17" t="s">
        <v>22</v>
      </c>
      <c r="H27" s="17" t="s">
        <v>22</v>
      </c>
      <c r="I27" s="17" t="s">
        <v>22</v>
      </c>
      <c r="J27" s="18">
        <f t="shared" si="0"/>
        <v>1.020069003070957E-2</v>
      </c>
      <c r="K27" s="17" t="s">
        <v>22</v>
      </c>
      <c r="L27" s="17" t="s">
        <v>22</v>
      </c>
      <c r="M27" s="16">
        <v>0</v>
      </c>
      <c r="N27" s="17" t="s">
        <v>22</v>
      </c>
      <c r="O27" s="20"/>
    </row>
    <row r="28" spans="1:15" ht="26" x14ac:dyDescent="0.3">
      <c r="A28" s="12">
        <v>23</v>
      </c>
      <c r="B28" s="13" t="s">
        <v>44</v>
      </c>
      <c r="C28" s="19">
        <v>43496</v>
      </c>
      <c r="D28" s="15">
        <v>630722</v>
      </c>
      <c r="E28" s="16">
        <v>630722</v>
      </c>
      <c r="F28" s="11" t="s">
        <v>21</v>
      </c>
      <c r="G28" s="17" t="s">
        <v>22</v>
      </c>
      <c r="H28" s="17" t="s">
        <v>22</v>
      </c>
      <c r="I28" s="17" t="s">
        <v>22</v>
      </c>
      <c r="J28" s="18">
        <f t="shared" si="0"/>
        <v>5.8542733864752443E-4</v>
      </c>
      <c r="K28" s="17" t="s">
        <v>22</v>
      </c>
      <c r="L28" s="17" t="s">
        <v>22</v>
      </c>
      <c r="M28" s="16">
        <v>0</v>
      </c>
      <c r="N28" s="17" t="s">
        <v>22</v>
      </c>
      <c r="O28" s="20"/>
    </row>
    <row r="29" spans="1:15" ht="26" x14ac:dyDescent="0.3">
      <c r="A29" s="12">
        <v>24</v>
      </c>
      <c r="B29" s="13" t="s">
        <v>45</v>
      </c>
      <c r="C29" s="21">
        <v>43493</v>
      </c>
      <c r="D29" s="15">
        <v>284883</v>
      </c>
      <c r="E29" s="16">
        <v>284883</v>
      </c>
      <c r="F29" s="11" t="s">
        <v>21</v>
      </c>
      <c r="G29" s="17" t="s">
        <v>22</v>
      </c>
      <c r="H29" s="17" t="s">
        <v>22</v>
      </c>
      <c r="I29" s="17" t="s">
        <v>22</v>
      </c>
      <c r="J29" s="18">
        <f t="shared" si="0"/>
        <v>2.6442441601200325E-4</v>
      </c>
      <c r="K29" s="17" t="s">
        <v>22</v>
      </c>
      <c r="L29" s="17" t="s">
        <v>22</v>
      </c>
      <c r="M29" s="16">
        <v>0</v>
      </c>
      <c r="N29" s="17" t="s">
        <v>22</v>
      </c>
      <c r="O29" s="20"/>
    </row>
    <row r="30" spans="1:15" ht="26" x14ac:dyDescent="0.3">
      <c r="A30" s="12">
        <v>25</v>
      </c>
      <c r="B30" s="13" t="s">
        <v>46</v>
      </c>
      <c r="C30" s="22">
        <v>43509</v>
      </c>
      <c r="D30" s="15">
        <v>1356697</v>
      </c>
      <c r="E30" s="16">
        <v>788777</v>
      </c>
      <c r="F30" s="11" t="s">
        <v>21</v>
      </c>
      <c r="G30" s="17" t="s">
        <v>22</v>
      </c>
      <c r="H30" s="17" t="s">
        <v>22</v>
      </c>
      <c r="I30" s="17" t="s">
        <v>22</v>
      </c>
      <c r="J30" s="18">
        <f t="shared" si="0"/>
        <v>7.3213177897136681E-4</v>
      </c>
      <c r="K30" s="17" t="s">
        <v>22</v>
      </c>
      <c r="L30" s="17" t="s">
        <v>22</v>
      </c>
      <c r="M30" s="16">
        <v>567920</v>
      </c>
      <c r="N30" s="17" t="s">
        <v>22</v>
      </c>
      <c r="O30" s="20"/>
    </row>
    <row r="31" spans="1:15" ht="26" x14ac:dyDescent="0.3">
      <c r="A31" s="12">
        <v>26</v>
      </c>
      <c r="B31" s="13" t="s">
        <v>47</v>
      </c>
      <c r="C31" s="22">
        <v>43501</v>
      </c>
      <c r="D31" s="15">
        <v>2546395</v>
      </c>
      <c r="E31" s="16">
        <v>0</v>
      </c>
      <c r="F31" s="11" t="s">
        <v>21</v>
      </c>
      <c r="G31" s="17" t="s">
        <v>22</v>
      </c>
      <c r="H31" s="17" t="s">
        <v>22</v>
      </c>
      <c r="I31" s="17" t="s">
        <v>22</v>
      </c>
      <c r="J31" s="18">
        <f t="shared" si="0"/>
        <v>0</v>
      </c>
      <c r="K31" s="17" t="s">
        <v>22</v>
      </c>
      <c r="L31" s="17" t="s">
        <v>22</v>
      </c>
      <c r="M31" s="16">
        <v>2546395</v>
      </c>
      <c r="N31" s="17" t="s">
        <v>22</v>
      </c>
      <c r="O31" s="20"/>
    </row>
    <row r="32" spans="1:15" ht="26" x14ac:dyDescent="0.3">
      <c r="A32" s="12">
        <v>27</v>
      </c>
      <c r="B32" s="13" t="s">
        <v>48</v>
      </c>
      <c r="C32" s="22">
        <v>43509</v>
      </c>
      <c r="D32" s="15">
        <v>33409043.759999998</v>
      </c>
      <c r="E32" s="16">
        <v>0</v>
      </c>
      <c r="F32" s="11" t="s">
        <v>21</v>
      </c>
      <c r="G32" s="17" t="s">
        <v>22</v>
      </c>
      <c r="H32" s="17" t="s">
        <v>22</v>
      </c>
      <c r="I32" s="17" t="s">
        <v>22</v>
      </c>
      <c r="J32" s="18">
        <f t="shared" si="0"/>
        <v>0</v>
      </c>
      <c r="K32" s="17" t="s">
        <v>22</v>
      </c>
      <c r="L32" s="17" t="s">
        <v>22</v>
      </c>
      <c r="M32" s="16">
        <v>33409043.759999998</v>
      </c>
      <c r="N32" s="17" t="s">
        <v>22</v>
      </c>
      <c r="O32" s="20"/>
    </row>
    <row r="33" spans="1:15" ht="26" x14ac:dyDescent="0.3">
      <c r="A33" s="12">
        <v>28</v>
      </c>
      <c r="B33" s="13" t="s">
        <v>49</v>
      </c>
      <c r="C33" s="22">
        <v>43509</v>
      </c>
      <c r="D33" s="15">
        <v>646779966</v>
      </c>
      <c r="E33" s="16">
        <v>93710559.799999997</v>
      </c>
      <c r="F33" s="11" t="s">
        <v>21</v>
      </c>
      <c r="G33" s="17" t="s">
        <v>22</v>
      </c>
      <c r="H33" s="17" t="s">
        <v>22</v>
      </c>
      <c r="I33" s="17" t="s">
        <v>22</v>
      </c>
      <c r="J33" s="18">
        <f t="shared" si="0"/>
        <v>8.6980830899958603E-2</v>
      </c>
      <c r="K33" s="17" t="s">
        <v>22</v>
      </c>
      <c r="L33" s="17" t="s">
        <v>22</v>
      </c>
      <c r="M33" s="16">
        <v>553069406.20000005</v>
      </c>
      <c r="N33" s="17" t="s">
        <v>22</v>
      </c>
      <c r="O33" s="20"/>
    </row>
    <row r="34" spans="1:15" ht="26" x14ac:dyDescent="0.3">
      <c r="A34" s="12">
        <v>29</v>
      </c>
      <c r="B34" s="13" t="s">
        <v>50</v>
      </c>
      <c r="C34" s="22">
        <v>43507</v>
      </c>
      <c r="D34" s="15">
        <v>149294</v>
      </c>
      <c r="E34" s="16">
        <v>139294</v>
      </c>
      <c r="F34" s="11" t="s">
        <v>21</v>
      </c>
      <c r="G34" s="17" t="s">
        <v>22</v>
      </c>
      <c r="H34" s="17" t="s">
        <v>22</v>
      </c>
      <c r="I34" s="17" t="s">
        <v>22</v>
      </c>
      <c r="J34" s="18">
        <f t="shared" si="0"/>
        <v>1.2929074252930495E-4</v>
      </c>
      <c r="K34" s="17" t="s">
        <v>22</v>
      </c>
      <c r="L34" s="17" t="s">
        <v>22</v>
      </c>
      <c r="M34" s="16">
        <v>10000</v>
      </c>
      <c r="N34" s="17" t="s">
        <v>22</v>
      </c>
      <c r="O34" s="20"/>
    </row>
    <row r="35" spans="1:15" ht="39" x14ac:dyDescent="0.3">
      <c r="A35" s="12">
        <v>30</v>
      </c>
      <c r="B35" s="13" t="s">
        <v>51</v>
      </c>
      <c r="C35" s="22">
        <v>43508</v>
      </c>
      <c r="D35" s="15">
        <v>191247.7</v>
      </c>
      <c r="E35" s="16">
        <v>191247.7</v>
      </c>
      <c r="F35" s="11" t="s">
        <v>21</v>
      </c>
      <c r="G35" s="17" t="s">
        <v>22</v>
      </c>
      <c r="H35" s="17" t="s">
        <v>22</v>
      </c>
      <c r="I35" s="17" t="s">
        <v>22</v>
      </c>
      <c r="J35" s="18">
        <f t="shared" si="0"/>
        <v>1.7751344020576447E-4</v>
      </c>
      <c r="K35" s="17" t="s">
        <v>22</v>
      </c>
      <c r="L35" s="17" t="s">
        <v>22</v>
      </c>
      <c r="M35" s="16">
        <v>0</v>
      </c>
      <c r="N35" s="17" t="s">
        <v>22</v>
      </c>
      <c r="O35" s="20"/>
    </row>
    <row r="36" spans="1:15" ht="26" x14ac:dyDescent="0.3">
      <c r="A36" s="12">
        <v>31</v>
      </c>
      <c r="B36" s="13" t="s">
        <v>52</v>
      </c>
      <c r="C36" s="19">
        <v>43507</v>
      </c>
      <c r="D36" s="15">
        <v>2852144</v>
      </c>
      <c r="E36" s="16">
        <v>1642351</v>
      </c>
      <c r="F36" s="11" t="s">
        <v>21</v>
      </c>
      <c r="G36" s="17" t="s">
        <v>22</v>
      </c>
      <c r="H36" s="17" t="s">
        <v>22</v>
      </c>
      <c r="I36" s="17" t="s">
        <v>22</v>
      </c>
      <c r="J36" s="18">
        <f t="shared" si="0"/>
        <v>1.5244072270431354E-3</v>
      </c>
      <c r="K36" s="17" t="s">
        <v>22</v>
      </c>
      <c r="L36" s="17" t="s">
        <v>22</v>
      </c>
      <c r="M36" s="16">
        <v>1209793</v>
      </c>
      <c r="N36" s="17" t="s">
        <v>22</v>
      </c>
      <c r="O36" s="20"/>
    </row>
    <row r="37" spans="1:15" ht="26" x14ac:dyDescent="0.3">
      <c r="A37" s="12">
        <v>32</v>
      </c>
      <c r="B37" s="13" t="s">
        <v>53</v>
      </c>
      <c r="C37" s="22">
        <v>43509</v>
      </c>
      <c r="D37" s="15">
        <v>297950</v>
      </c>
      <c r="E37" s="16">
        <v>297950</v>
      </c>
      <c r="F37" s="11" t="s">
        <v>21</v>
      </c>
      <c r="G37" s="17" t="s">
        <v>22</v>
      </c>
      <c r="H37" s="17" t="s">
        <v>22</v>
      </c>
      <c r="I37" s="17" t="s">
        <v>22</v>
      </c>
      <c r="J37" s="18">
        <f t="shared" si="0"/>
        <v>2.7655302264710903E-4</v>
      </c>
      <c r="K37" s="17" t="s">
        <v>22</v>
      </c>
      <c r="L37" s="17" t="s">
        <v>22</v>
      </c>
      <c r="M37" s="16">
        <v>0</v>
      </c>
      <c r="N37" s="17" t="s">
        <v>22</v>
      </c>
      <c r="O37" s="20"/>
    </row>
    <row r="38" spans="1:15" ht="26" x14ac:dyDescent="0.3">
      <c r="A38" s="12">
        <v>33</v>
      </c>
      <c r="B38" s="13" t="s">
        <v>54</v>
      </c>
      <c r="C38" s="22">
        <v>43508</v>
      </c>
      <c r="D38" s="15">
        <v>2760000</v>
      </c>
      <c r="E38" s="16">
        <v>1500000</v>
      </c>
      <c r="F38" s="11" t="s">
        <v>21</v>
      </c>
      <c r="G38" s="17" t="s">
        <v>22</v>
      </c>
      <c r="H38" s="17" t="s">
        <v>22</v>
      </c>
      <c r="I38" s="17" t="s">
        <v>22</v>
      </c>
      <c r="J38" s="18">
        <f t="shared" si="0"/>
        <v>1.3922790198713326E-3</v>
      </c>
      <c r="K38" s="17" t="s">
        <v>22</v>
      </c>
      <c r="L38" s="17" t="s">
        <v>22</v>
      </c>
      <c r="M38" s="16">
        <v>1260000</v>
      </c>
      <c r="N38" s="17" t="s">
        <v>22</v>
      </c>
      <c r="O38" s="20"/>
    </row>
    <row r="39" spans="1:15" ht="26" x14ac:dyDescent="0.3">
      <c r="A39" s="12">
        <v>34</v>
      </c>
      <c r="B39" s="13" t="s">
        <v>55</v>
      </c>
      <c r="C39" s="19">
        <v>43509</v>
      </c>
      <c r="D39" s="15">
        <v>2069699</v>
      </c>
      <c r="E39" s="16">
        <v>1434148.46</v>
      </c>
      <c r="F39" s="11" t="s">
        <v>21</v>
      </c>
      <c r="G39" s="17" t="s">
        <v>22</v>
      </c>
      <c r="H39" s="17" t="s">
        <v>22</v>
      </c>
      <c r="I39" s="17" t="s">
        <v>22</v>
      </c>
      <c r="J39" s="18">
        <f t="shared" si="0"/>
        <v>1.3311565414925208E-3</v>
      </c>
      <c r="K39" s="17" t="s">
        <v>22</v>
      </c>
      <c r="L39" s="17" t="s">
        <v>22</v>
      </c>
      <c r="M39" s="16">
        <v>635550.54</v>
      </c>
      <c r="N39" s="17" t="s">
        <v>22</v>
      </c>
      <c r="O39" s="20"/>
    </row>
    <row r="40" spans="1:15" ht="26" x14ac:dyDescent="0.3">
      <c r="A40" s="12">
        <v>35</v>
      </c>
      <c r="B40" s="13" t="s">
        <v>56</v>
      </c>
      <c r="C40" s="21">
        <v>43497</v>
      </c>
      <c r="D40" s="15">
        <v>187071</v>
      </c>
      <c r="E40" s="16">
        <v>187071</v>
      </c>
      <c r="F40" s="11" t="s">
        <v>21</v>
      </c>
      <c r="G40" s="17" t="s">
        <v>22</v>
      </c>
      <c r="H40" s="17" t="s">
        <v>22</v>
      </c>
      <c r="I40" s="17" t="s">
        <v>22</v>
      </c>
      <c r="J40" s="18">
        <f t="shared" si="0"/>
        <v>1.7363668568423339E-4</v>
      </c>
      <c r="K40" s="17" t="s">
        <v>22</v>
      </c>
      <c r="L40" s="17" t="s">
        <v>22</v>
      </c>
      <c r="M40" s="16">
        <v>0</v>
      </c>
      <c r="N40" s="17" t="s">
        <v>22</v>
      </c>
      <c r="O40" s="20"/>
    </row>
    <row r="41" spans="1:15" ht="26" x14ac:dyDescent="0.3">
      <c r="A41" s="12">
        <v>36</v>
      </c>
      <c r="B41" s="13" t="s">
        <v>57</v>
      </c>
      <c r="C41" s="21">
        <v>43496</v>
      </c>
      <c r="D41" s="15">
        <v>1467143</v>
      </c>
      <c r="E41" s="16">
        <v>1467143</v>
      </c>
      <c r="F41" s="11" t="s">
        <v>21</v>
      </c>
      <c r="G41" s="17" t="s">
        <v>22</v>
      </c>
      <c r="H41" s="17" t="s">
        <v>22</v>
      </c>
      <c r="I41" s="17" t="s">
        <v>22</v>
      </c>
      <c r="J41" s="18">
        <f t="shared" si="0"/>
        <v>1.3617816120340578E-3</v>
      </c>
      <c r="K41" s="17" t="s">
        <v>22</v>
      </c>
      <c r="L41" s="17" t="s">
        <v>22</v>
      </c>
      <c r="M41" s="16">
        <v>0</v>
      </c>
      <c r="N41" s="17" t="s">
        <v>22</v>
      </c>
      <c r="O41" s="20"/>
    </row>
    <row r="42" spans="1:15" ht="26" x14ac:dyDescent="0.3">
      <c r="A42" s="12">
        <v>37</v>
      </c>
      <c r="B42" s="13" t="s">
        <v>58</v>
      </c>
      <c r="C42" s="19">
        <v>43497</v>
      </c>
      <c r="D42" s="15">
        <v>3559503.39</v>
      </c>
      <c r="E42" s="16">
        <v>1627279.8</v>
      </c>
      <c r="F42" s="11" t="s">
        <v>21</v>
      </c>
      <c r="G42" s="17" t="s">
        <v>22</v>
      </c>
      <c r="H42" s="17" t="s">
        <v>22</v>
      </c>
      <c r="I42" s="17" t="s">
        <v>22</v>
      </c>
      <c r="J42" s="18">
        <f t="shared" si="0"/>
        <v>1.5104183500002789E-3</v>
      </c>
      <c r="K42" s="17" t="s">
        <v>22</v>
      </c>
      <c r="L42" s="17" t="s">
        <v>22</v>
      </c>
      <c r="M42" s="16">
        <v>1932223.59</v>
      </c>
      <c r="N42" s="17" t="s">
        <v>22</v>
      </c>
      <c r="O42" s="20"/>
    </row>
    <row r="43" spans="1:15" ht="26" x14ac:dyDescent="0.3">
      <c r="A43" s="12">
        <v>38</v>
      </c>
      <c r="B43" s="13" t="s">
        <v>59</v>
      </c>
      <c r="C43" s="19">
        <v>43502</v>
      </c>
      <c r="D43" s="15">
        <v>2234081</v>
      </c>
      <c r="E43" s="16">
        <v>2234081</v>
      </c>
      <c r="F43" s="11" t="s">
        <v>21</v>
      </c>
      <c r="G43" s="17" t="s">
        <v>22</v>
      </c>
      <c r="H43" s="17" t="s">
        <v>22</v>
      </c>
      <c r="I43" s="17" t="s">
        <v>22</v>
      </c>
      <c r="J43" s="18">
        <f t="shared" si="0"/>
        <v>2.0736427366621112E-3</v>
      </c>
      <c r="K43" s="17" t="s">
        <v>22</v>
      </c>
      <c r="L43" s="17" t="s">
        <v>22</v>
      </c>
      <c r="M43" s="16">
        <v>0</v>
      </c>
      <c r="N43" s="17" t="s">
        <v>22</v>
      </c>
      <c r="O43" s="20"/>
    </row>
    <row r="44" spans="1:15" ht="26" x14ac:dyDescent="0.3">
      <c r="A44" s="12">
        <v>39</v>
      </c>
      <c r="B44" s="13" t="s">
        <v>60</v>
      </c>
      <c r="C44" s="19">
        <v>43509</v>
      </c>
      <c r="D44" s="15">
        <v>2461766</v>
      </c>
      <c r="E44" s="16">
        <v>2461766</v>
      </c>
      <c r="F44" s="11" t="s">
        <v>21</v>
      </c>
      <c r="G44" s="17" t="s">
        <v>22</v>
      </c>
      <c r="H44" s="17" t="s">
        <v>22</v>
      </c>
      <c r="I44" s="17" t="s">
        <v>22</v>
      </c>
      <c r="J44" s="18">
        <f t="shared" si="0"/>
        <v>2.2849767690883808E-3</v>
      </c>
      <c r="K44" s="17" t="s">
        <v>22</v>
      </c>
      <c r="L44" s="17" t="s">
        <v>22</v>
      </c>
      <c r="M44" s="16">
        <v>0</v>
      </c>
      <c r="N44" s="17" t="s">
        <v>22</v>
      </c>
      <c r="O44" s="20"/>
    </row>
    <row r="45" spans="1:15" ht="26" x14ac:dyDescent="0.3">
      <c r="A45" s="12">
        <v>40</v>
      </c>
      <c r="B45" s="13" t="s">
        <v>61</v>
      </c>
      <c r="C45" s="22">
        <v>43509</v>
      </c>
      <c r="D45" s="15">
        <v>2273279</v>
      </c>
      <c r="E45" s="16">
        <v>1301278</v>
      </c>
      <c r="F45" s="11" t="s">
        <v>21</v>
      </c>
      <c r="G45" s="17" t="s">
        <v>22</v>
      </c>
      <c r="H45" s="17" t="s">
        <v>22</v>
      </c>
      <c r="I45" s="17" t="s">
        <v>22</v>
      </c>
      <c r="J45" s="18">
        <f t="shared" si="0"/>
        <v>1.2078280389467521E-3</v>
      </c>
      <c r="K45" s="17" t="s">
        <v>22</v>
      </c>
      <c r="L45" s="17" t="s">
        <v>22</v>
      </c>
      <c r="M45" s="16">
        <v>972001</v>
      </c>
      <c r="N45" s="17" t="s">
        <v>22</v>
      </c>
      <c r="O45" s="20"/>
    </row>
    <row r="46" spans="1:15" ht="26" x14ac:dyDescent="0.3">
      <c r="A46" s="12">
        <v>41</v>
      </c>
      <c r="B46" s="13" t="s">
        <v>62</v>
      </c>
      <c r="C46" s="22">
        <v>43502</v>
      </c>
      <c r="D46" s="15">
        <v>1255986</v>
      </c>
      <c r="E46" s="16">
        <v>1255986</v>
      </c>
      <c r="F46" s="11" t="s">
        <v>21</v>
      </c>
      <c r="G46" s="17" t="s">
        <v>22</v>
      </c>
      <c r="H46" s="17" t="s">
        <v>22</v>
      </c>
      <c r="I46" s="17" t="s">
        <v>22</v>
      </c>
      <c r="J46" s="18">
        <f t="shared" si="0"/>
        <v>1.1657886380347438E-3</v>
      </c>
      <c r="K46" s="17" t="s">
        <v>22</v>
      </c>
      <c r="L46" s="17" t="s">
        <v>22</v>
      </c>
      <c r="M46" s="16">
        <v>0</v>
      </c>
      <c r="N46" s="17" t="s">
        <v>22</v>
      </c>
      <c r="O46" s="20"/>
    </row>
    <row r="47" spans="1:15" ht="26" x14ac:dyDescent="0.3">
      <c r="A47" s="12">
        <v>42</v>
      </c>
      <c r="B47" s="13" t="s">
        <v>63</v>
      </c>
      <c r="C47" s="22">
        <v>43502</v>
      </c>
      <c r="D47" s="15">
        <v>339180</v>
      </c>
      <c r="E47" s="16">
        <v>339180</v>
      </c>
      <c r="F47" s="11" t="s">
        <v>21</v>
      </c>
      <c r="G47" s="17" t="s">
        <v>22</v>
      </c>
      <c r="H47" s="17" t="s">
        <v>22</v>
      </c>
      <c r="I47" s="17" t="s">
        <v>22</v>
      </c>
      <c r="J47" s="18">
        <f t="shared" si="0"/>
        <v>3.1482213197330574E-4</v>
      </c>
      <c r="K47" s="17" t="s">
        <v>22</v>
      </c>
      <c r="L47" s="17" t="s">
        <v>22</v>
      </c>
      <c r="M47" s="16">
        <v>0</v>
      </c>
      <c r="N47" s="17" t="s">
        <v>22</v>
      </c>
      <c r="O47" s="20"/>
    </row>
    <row r="48" spans="1:15" ht="26" x14ac:dyDescent="0.3">
      <c r="A48" s="12">
        <v>43</v>
      </c>
      <c r="B48" s="13" t="s">
        <v>64</v>
      </c>
      <c r="C48" s="22">
        <v>43507</v>
      </c>
      <c r="D48" s="15">
        <v>2726480</v>
      </c>
      <c r="E48" s="16">
        <v>1223892</v>
      </c>
      <c r="F48" s="11" t="s">
        <v>21</v>
      </c>
      <c r="G48" s="17" t="s">
        <v>22</v>
      </c>
      <c r="H48" s="17" t="s">
        <v>22</v>
      </c>
      <c r="I48" s="17" t="s">
        <v>22</v>
      </c>
      <c r="J48" s="18">
        <f t="shared" si="0"/>
        <v>1.1359994361255768E-3</v>
      </c>
      <c r="K48" s="17" t="s">
        <v>22</v>
      </c>
      <c r="L48" s="17" t="s">
        <v>22</v>
      </c>
      <c r="M48" s="16">
        <v>1502588</v>
      </c>
      <c r="N48" s="17" t="s">
        <v>22</v>
      </c>
      <c r="O48" s="20"/>
    </row>
    <row r="49" spans="1:15" ht="26" x14ac:dyDescent="0.3">
      <c r="A49" s="12">
        <v>44</v>
      </c>
      <c r="B49" s="13" t="s">
        <v>65</v>
      </c>
      <c r="C49" s="22">
        <v>43504</v>
      </c>
      <c r="D49" s="15">
        <v>1171349</v>
      </c>
      <c r="E49" s="16">
        <v>637806</v>
      </c>
      <c r="F49" s="11" t="s">
        <v>21</v>
      </c>
      <c r="G49" s="17" t="s">
        <v>22</v>
      </c>
      <c r="H49" s="17" t="s">
        <v>22</v>
      </c>
      <c r="I49" s="17" t="s">
        <v>22</v>
      </c>
      <c r="J49" s="18">
        <f t="shared" si="0"/>
        <v>5.9200260836537013E-4</v>
      </c>
      <c r="K49" s="17" t="s">
        <v>22</v>
      </c>
      <c r="L49" s="17" t="s">
        <v>22</v>
      </c>
      <c r="M49" s="16">
        <v>533543</v>
      </c>
      <c r="N49" s="17" t="s">
        <v>22</v>
      </c>
      <c r="O49" s="20"/>
    </row>
    <row r="50" spans="1:15" ht="26" x14ac:dyDescent="0.3">
      <c r="A50" s="12">
        <v>45</v>
      </c>
      <c r="B50" s="13" t="s">
        <v>66</v>
      </c>
      <c r="C50" s="22">
        <v>43509</v>
      </c>
      <c r="D50" s="15">
        <v>966537</v>
      </c>
      <c r="E50" s="16">
        <v>561083</v>
      </c>
      <c r="F50" s="11" t="s">
        <v>21</v>
      </c>
      <c r="G50" s="17" t="s">
        <v>22</v>
      </c>
      <c r="H50" s="17" t="s">
        <v>22</v>
      </c>
      <c r="I50" s="17" t="s">
        <v>22</v>
      </c>
      <c r="J50" s="18">
        <f t="shared" si="0"/>
        <v>5.2078939287097795E-4</v>
      </c>
      <c r="K50" s="17" t="s">
        <v>22</v>
      </c>
      <c r="L50" s="17" t="s">
        <v>22</v>
      </c>
      <c r="M50" s="16">
        <v>405454</v>
      </c>
      <c r="N50" s="17" t="s">
        <v>22</v>
      </c>
      <c r="O50" s="20"/>
    </row>
    <row r="51" spans="1:15" ht="26" x14ac:dyDescent="0.3">
      <c r="A51" s="12">
        <v>46</v>
      </c>
      <c r="B51" s="13" t="s">
        <v>67</v>
      </c>
      <c r="C51" s="22">
        <v>43509</v>
      </c>
      <c r="D51" s="15">
        <v>197798</v>
      </c>
      <c r="E51" s="16">
        <v>197798</v>
      </c>
      <c r="F51" s="11" t="s">
        <v>21</v>
      </c>
      <c r="G51" s="17" t="s">
        <v>22</v>
      </c>
      <c r="H51" s="17" t="s">
        <v>22</v>
      </c>
      <c r="I51" s="17" t="s">
        <v>22</v>
      </c>
      <c r="J51" s="18">
        <f t="shared" si="0"/>
        <v>1.8359333704833991E-4</v>
      </c>
      <c r="K51" s="17" t="s">
        <v>22</v>
      </c>
      <c r="L51" s="17" t="s">
        <v>22</v>
      </c>
      <c r="M51" s="16">
        <v>0</v>
      </c>
      <c r="N51" s="17" t="s">
        <v>22</v>
      </c>
      <c r="O51" s="20"/>
    </row>
    <row r="52" spans="1:15" ht="39" x14ac:dyDescent="0.3">
      <c r="A52" s="12">
        <v>47</v>
      </c>
      <c r="B52" s="13" t="s">
        <v>68</v>
      </c>
      <c r="C52" s="22">
        <v>43508</v>
      </c>
      <c r="D52" s="15">
        <v>11301648.979999999</v>
      </c>
      <c r="E52" s="16">
        <v>11093869.76</v>
      </c>
      <c r="F52" s="11" t="s">
        <v>21</v>
      </c>
      <c r="G52" s="17" t="s">
        <v>22</v>
      </c>
      <c r="H52" s="17" t="s">
        <v>22</v>
      </c>
      <c r="I52" s="17" t="s">
        <v>22</v>
      </c>
      <c r="J52" s="18">
        <f t="shared" si="0"/>
        <v>1.0297174744022012E-2</v>
      </c>
      <c r="K52" s="17" t="s">
        <v>22</v>
      </c>
      <c r="L52" s="17" t="s">
        <v>22</v>
      </c>
      <c r="M52" s="16">
        <v>207779.21999999881</v>
      </c>
      <c r="N52" s="17" t="s">
        <v>22</v>
      </c>
      <c r="O52" s="20"/>
    </row>
    <row r="53" spans="1:15" ht="26" x14ac:dyDescent="0.3">
      <c r="A53" s="12">
        <v>48</v>
      </c>
      <c r="B53" s="13" t="s">
        <v>69</v>
      </c>
      <c r="C53" s="19">
        <v>43498</v>
      </c>
      <c r="D53" s="15">
        <v>902161.16</v>
      </c>
      <c r="E53" s="16">
        <v>868363.01</v>
      </c>
      <c r="F53" s="11" t="s">
        <v>21</v>
      </c>
      <c r="G53" s="17" t="s">
        <v>22</v>
      </c>
      <c r="H53" s="17" t="s">
        <v>22</v>
      </c>
      <c r="I53" s="17" t="s">
        <v>22</v>
      </c>
      <c r="J53" s="18">
        <f t="shared" si="0"/>
        <v>8.0600240030354682E-4</v>
      </c>
      <c r="K53" s="17" t="s">
        <v>22</v>
      </c>
      <c r="L53" s="17" t="s">
        <v>22</v>
      </c>
      <c r="M53" s="16">
        <v>33798.150000000023</v>
      </c>
      <c r="N53" s="17" t="s">
        <v>22</v>
      </c>
      <c r="O53" s="20"/>
    </row>
    <row r="54" spans="1:15" ht="26" x14ac:dyDescent="0.3">
      <c r="A54" s="12">
        <v>49</v>
      </c>
      <c r="B54" s="13" t="s">
        <v>70</v>
      </c>
      <c r="C54" s="19">
        <v>43495</v>
      </c>
      <c r="D54" s="15">
        <v>41469393</v>
      </c>
      <c r="E54" s="16">
        <v>19798257</v>
      </c>
      <c r="F54" s="11" t="s">
        <v>21</v>
      </c>
      <c r="G54" s="17" t="s">
        <v>22</v>
      </c>
      <c r="H54" s="17" t="s">
        <v>22</v>
      </c>
      <c r="I54" s="17" t="s">
        <v>22</v>
      </c>
      <c r="J54" s="18">
        <f t="shared" si="0"/>
        <v>1.83764652340805E-2</v>
      </c>
      <c r="K54" s="17" t="s">
        <v>22</v>
      </c>
      <c r="L54" s="17" t="s">
        <v>22</v>
      </c>
      <c r="M54" s="16">
        <v>21671136</v>
      </c>
      <c r="N54" s="17" t="s">
        <v>22</v>
      </c>
      <c r="O54" s="20"/>
    </row>
    <row r="55" spans="1:15" ht="26" x14ac:dyDescent="0.3">
      <c r="A55" s="12">
        <v>50</v>
      </c>
      <c r="B55" s="13" t="s">
        <v>71</v>
      </c>
      <c r="C55" s="22">
        <v>43503</v>
      </c>
      <c r="D55" s="15">
        <v>99541</v>
      </c>
      <c r="E55" s="16">
        <v>99541</v>
      </c>
      <c r="F55" s="11" t="s">
        <v>21</v>
      </c>
      <c r="G55" s="17" t="s">
        <v>22</v>
      </c>
      <c r="H55" s="17" t="s">
        <v>22</v>
      </c>
      <c r="I55" s="17" t="s">
        <v>22</v>
      </c>
      <c r="J55" s="18">
        <f t="shared" si="0"/>
        <v>9.2392563944674886E-5</v>
      </c>
      <c r="K55" s="17" t="s">
        <v>22</v>
      </c>
      <c r="L55" s="17" t="s">
        <v>22</v>
      </c>
      <c r="M55" s="16">
        <v>0</v>
      </c>
      <c r="N55" s="17" t="s">
        <v>22</v>
      </c>
      <c r="O55" s="20"/>
    </row>
    <row r="56" spans="1:15" ht="26" x14ac:dyDescent="0.3">
      <c r="A56" s="12">
        <v>51</v>
      </c>
      <c r="B56" s="13" t="s">
        <v>72</v>
      </c>
      <c r="C56" s="22">
        <v>43502</v>
      </c>
      <c r="D56" s="15">
        <v>2190064</v>
      </c>
      <c r="E56" s="16">
        <v>1701500</v>
      </c>
      <c r="F56" s="11" t="s">
        <v>21</v>
      </c>
      <c r="G56" s="17" t="s">
        <v>22</v>
      </c>
      <c r="H56" s="17" t="s">
        <v>22</v>
      </c>
      <c r="I56" s="17" t="s">
        <v>22</v>
      </c>
      <c r="J56" s="18">
        <f t="shared" si="0"/>
        <v>1.579308501540715E-3</v>
      </c>
      <c r="K56" s="17" t="s">
        <v>22</v>
      </c>
      <c r="L56" s="17" t="s">
        <v>22</v>
      </c>
      <c r="M56" s="16">
        <v>488564</v>
      </c>
      <c r="N56" s="17" t="s">
        <v>22</v>
      </c>
      <c r="O56" s="20"/>
    </row>
    <row r="57" spans="1:15" ht="26" x14ac:dyDescent="0.3">
      <c r="A57" s="12">
        <v>52</v>
      </c>
      <c r="B57" s="13" t="s">
        <v>73</v>
      </c>
      <c r="C57" s="22">
        <v>43504</v>
      </c>
      <c r="D57" s="15">
        <v>466519</v>
      </c>
      <c r="E57" s="16">
        <v>466519</v>
      </c>
      <c r="F57" s="11" t="s">
        <v>21</v>
      </c>
      <c r="G57" s="17" t="s">
        <v>22</v>
      </c>
      <c r="H57" s="17" t="s">
        <v>22</v>
      </c>
      <c r="I57" s="17" t="s">
        <v>22</v>
      </c>
      <c r="J57" s="18">
        <f t="shared" si="0"/>
        <v>4.3301641071423616E-4</v>
      </c>
      <c r="K57" s="17" t="s">
        <v>22</v>
      </c>
      <c r="L57" s="17" t="s">
        <v>22</v>
      </c>
      <c r="M57" s="16">
        <v>0</v>
      </c>
      <c r="N57" s="17" t="s">
        <v>22</v>
      </c>
      <c r="O57" s="20"/>
    </row>
    <row r="58" spans="1:15" ht="26" x14ac:dyDescent="0.3">
      <c r="A58" s="12">
        <v>53</v>
      </c>
      <c r="B58" s="13" t="s">
        <v>74</v>
      </c>
      <c r="C58" s="22">
        <v>43508</v>
      </c>
      <c r="D58" s="15">
        <v>5574783</v>
      </c>
      <c r="E58" s="16">
        <v>3855675.84</v>
      </c>
      <c r="F58" s="11" t="s">
        <v>21</v>
      </c>
      <c r="G58" s="17" t="s">
        <v>22</v>
      </c>
      <c r="H58" s="17" t="s">
        <v>22</v>
      </c>
      <c r="I58" s="17" t="s">
        <v>22</v>
      </c>
      <c r="J58" s="18">
        <f t="shared" si="0"/>
        <v>3.5787843863045181E-3</v>
      </c>
      <c r="K58" s="17" t="s">
        <v>22</v>
      </c>
      <c r="L58" s="17" t="s">
        <v>22</v>
      </c>
      <c r="M58" s="16">
        <v>1719107.1600000001</v>
      </c>
      <c r="N58" s="17" t="s">
        <v>22</v>
      </c>
      <c r="O58" s="20"/>
    </row>
    <row r="59" spans="1:15" ht="26" x14ac:dyDescent="0.3">
      <c r="A59" s="12">
        <v>54</v>
      </c>
      <c r="B59" s="13" t="s">
        <v>75</v>
      </c>
      <c r="C59" s="19">
        <v>43507</v>
      </c>
      <c r="D59" s="15">
        <v>129687</v>
      </c>
      <c r="E59" s="16">
        <v>129687</v>
      </c>
      <c r="F59" s="11" t="s">
        <v>21</v>
      </c>
      <c r="G59" s="17" t="s">
        <v>22</v>
      </c>
      <c r="H59" s="17" t="s">
        <v>22</v>
      </c>
      <c r="I59" s="17" t="s">
        <v>22</v>
      </c>
      <c r="J59" s="18">
        <f t="shared" si="0"/>
        <v>1.2037365950003569E-4</v>
      </c>
      <c r="K59" s="17" t="s">
        <v>22</v>
      </c>
      <c r="L59" s="17" t="s">
        <v>22</v>
      </c>
      <c r="M59" s="16">
        <v>0</v>
      </c>
      <c r="N59" s="17" t="s">
        <v>22</v>
      </c>
      <c r="O59" s="20"/>
    </row>
    <row r="60" spans="1:15" ht="26" x14ac:dyDescent="0.3">
      <c r="A60" s="12">
        <v>55</v>
      </c>
      <c r="B60" s="13" t="s">
        <v>76</v>
      </c>
      <c r="C60" s="22">
        <v>43509</v>
      </c>
      <c r="D60" s="15">
        <v>52130554</v>
      </c>
      <c r="E60" s="16">
        <v>24080091</v>
      </c>
      <c r="F60" s="11" t="s">
        <v>21</v>
      </c>
      <c r="G60" s="17" t="s">
        <v>22</v>
      </c>
      <c r="H60" s="17" t="s">
        <v>22</v>
      </c>
      <c r="I60" s="17" t="s">
        <v>22</v>
      </c>
      <c r="J60" s="18">
        <f t="shared" si="0"/>
        <v>2.2350803663928331E-2</v>
      </c>
      <c r="K60" s="17" t="s">
        <v>22</v>
      </c>
      <c r="L60" s="17" t="s">
        <v>22</v>
      </c>
      <c r="M60" s="16">
        <v>28050463</v>
      </c>
      <c r="N60" s="17" t="s">
        <v>22</v>
      </c>
      <c r="O60" s="20"/>
    </row>
    <row r="61" spans="1:15" ht="26" x14ac:dyDescent="0.3">
      <c r="A61" s="12">
        <v>56</v>
      </c>
      <c r="B61" s="13" t="s">
        <v>77</v>
      </c>
      <c r="C61" s="22">
        <v>43509</v>
      </c>
      <c r="D61" s="15">
        <v>337618</v>
      </c>
      <c r="E61" s="16">
        <v>147577</v>
      </c>
      <c r="F61" s="11" t="s">
        <v>21</v>
      </c>
      <c r="G61" s="17" t="s">
        <v>22</v>
      </c>
      <c r="H61" s="17" t="s">
        <v>22</v>
      </c>
      <c r="I61" s="17" t="s">
        <v>22</v>
      </c>
      <c r="J61" s="18">
        <f t="shared" si="0"/>
        <v>1.3697890727703443E-4</v>
      </c>
      <c r="K61" s="17" t="s">
        <v>22</v>
      </c>
      <c r="L61" s="17" t="s">
        <v>22</v>
      </c>
      <c r="M61" s="16">
        <v>190041</v>
      </c>
      <c r="N61" s="17" t="s">
        <v>22</v>
      </c>
      <c r="O61" s="20"/>
    </row>
    <row r="62" spans="1:15" ht="26" x14ac:dyDescent="0.3">
      <c r="A62" s="12">
        <v>57</v>
      </c>
      <c r="B62" s="13" t="s">
        <v>78</v>
      </c>
      <c r="C62" s="21">
        <v>43497</v>
      </c>
      <c r="D62" s="15">
        <v>321514</v>
      </c>
      <c r="E62" s="16">
        <v>321514</v>
      </c>
      <c r="F62" s="11" t="s">
        <v>21</v>
      </c>
      <c r="G62" s="17" t="s">
        <v>22</v>
      </c>
      <c r="H62" s="17" t="s">
        <v>22</v>
      </c>
      <c r="I62" s="17" t="s">
        <v>22</v>
      </c>
      <c r="J62" s="18">
        <f t="shared" si="0"/>
        <v>2.9842479786327446E-4</v>
      </c>
      <c r="K62" s="17" t="s">
        <v>22</v>
      </c>
      <c r="L62" s="17" t="s">
        <v>22</v>
      </c>
      <c r="M62" s="16">
        <v>0</v>
      </c>
      <c r="N62" s="17" t="s">
        <v>22</v>
      </c>
      <c r="O62" s="20"/>
    </row>
    <row r="63" spans="1:15" ht="26" x14ac:dyDescent="0.3">
      <c r="A63" s="12">
        <v>58</v>
      </c>
      <c r="B63" s="13" t="s">
        <v>79</v>
      </c>
      <c r="C63" s="22">
        <v>43509</v>
      </c>
      <c r="D63" s="15">
        <v>835834526</v>
      </c>
      <c r="E63" s="16">
        <v>0</v>
      </c>
      <c r="F63" s="11" t="s">
        <v>21</v>
      </c>
      <c r="G63" s="17" t="s">
        <v>22</v>
      </c>
      <c r="H63" s="17" t="s">
        <v>22</v>
      </c>
      <c r="I63" s="17" t="s">
        <v>22</v>
      </c>
      <c r="J63" s="18">
        <f t="shared" si="0"/>
        <v>0</v>
      </c>
      <c r="K63" s="17" t="s">
        <v>22</v>
      </c>
      <c r="L63" s="17" t="s">
        <v>22</v>
      </c>
      <c r="M63" s="16">
        <v>835834526</v>
      </c>
      <c r="N63" s="17" t="s">
        <v>22</v>
      </c>
      <c r="O63" s="20"/>
    </row>
    <row r="64" spans="1:15" ht="26" x14ac:dyDescent="0.3">
      <c r="A64" s="12">
        <v>59</v>
      </c>
      <c r="B64" s="13" t="s">
        <v>80</v>
      </c>
      <c r="C64" s="22">
        <v>43508</v>
      </c>
      <c r="D64" s="15">
        <v>31972</v>
      </c>
      <c r="E64" s="16">
        <v>31972</v>
      </c>
      <c r="F64" s="11" t="s">
        <v>21</v>
      </c>
      <c r="G64" s="17" t="s">
        <v>22</v>
      </c>
      <c r="H64" s="17" t="s">
        <v>22</v>
      </c>
      <c r="I64" s="17" t="s">
        <v>22</v>
      </c>
      <c r="J64" s="18">
        <f t="shared" si="0"/>
        <v>2.9675963215550831E-5</v>
      </c>
      <c r="K64" s="17" t="s">
        <v>22</v>
      </c>
      <c r="L64" s="17" t="s">
        <v>22</v>
      </c>
      <c r="M64" s="16">
        <v>0</v>
      </c>
      <c r="N64" s="17" t="s">
        <v>22</v>
      </c>
      <c r="O64" s="20"/>
    </row>
    <row r="65" spans="1:15" ht="26" x14ac:dyDescent="0.3">
      <c r="A65" s="12">
        <v>60</v>
      </c>
      <c r="B65" s="13" t="s">
        <v>81</v>
      </c>
      <c r="C65" s="22">
        <v>43509</v>
      </c>
      <c r="D65" s="15">
        <v>998853</v>
      </c>
      <c r="E65" s="16">
        <v>998853</v>
      </c>
      <c r="F65" s="11" t="s">
        <v>21</v>
      </c>
      <c r="G65" s="17" t="s">
        <v>22</v>
      </c>
      <c r="H65" s="17" t="s">
        <v>22</v>
      </c>
      <c r="I65" s="17" t="s">
        <v>22</v>
      </c>
      <c r="J65" s="18">
        <f t="shared" si="0"/>
        <v>9.2712138389036019E-4</v>
      </c>
      <c r="K65" s="17" t="s">
        <v>22</v>
      </c>
      <c r="L65" s="17" t="s">
        <v>22</v>
      </c>
      <c r="M65" s="16">
        <v>0</v>
      </c>
      <c r="N65" s="17" t="s">
        <v>22</v>
      </c>
      <c r="O65" s="20"/>
    </row>
    <row r="66" spans="1:15" ht="26" x14ac:dyDescent="0.3">
      <c r="A66" s="12">
        <v>61</v>
      </c>
      <c r="B66" s="13" t="s">
        <v>82</v>
      </c>
      <c r="C66" s="19">
        <v>43502</v>
      </c>
      <c r="D66" s="15">
        <v>993615</v>
      </c>
      <c r="E66" s="16">
        <v>993615</v>
      </c>
      <c r="F66" s="11" t="s">
        <v>21</v>
      </c>
      <c r="G66" s="17" t="s">
        <v>22</v>
      </c>
      <c r="H66" s="17" t="s">
        <v>22</v>
      </c>
      <c r="I66" s="17" t="s">
        <v>22</v>
      </c>
      <c r="J66" s="18">
        <f t="shared" si="0"/>
        <v>9.2225954555296948E-4</v>
      </c>
      <c r="K66" s="17" t="s">
        <v>22</v>
      </c>
      <c r="L66" s="17" t="s">
        <v>22</v>
      </c>
      <c r="M66" s="16">
        <v>0</v>
      </c>
      <c r="N66" s="17" t="s">
        <v>22</v>
      </c>
      <c r="O66" s="20"/>
    </row>
    <row r="67" spans="1:15" ht="26" x14ac:dyDescent="0.3">
      <c r="A67" s="12">
        <v>62</v>
      </c>
      <c r="B67" s="13" t="s">
        <v>83</v>
      </c>
      <c r="C67" s="21">
        <v>43505</v>
      </c>
      <c r="D67" s="15">
        <v>21141563</v>
      </c>
      <c r="E67" s="16">
        <v>15599193.548387101</v>
      </c>
      <c r="F67" s="11" t="s">
        <v>21</v>
      </c>
      <c r="G67" s="17" t="s">
        <v>22</v>
      </c>
      <c r="H67" s="17" t="s">
        <v>22</v>
      </c>
      <c r="I67" s="17" t="s">
        <v>22</v>
      </c>
      <c r="J67" s="18">
        <f t="shared" si="0"/>
        <v>1.4478953269554406E-2</v>
      </c>
      <c r="K67" s="17" t="s">
        <v>22</v>
      </c>
      <c r="L67" s="17" t="s">
        <v>22</v>
      </c>
      <c r="M67" s="16">
        <v>5542369.4516128991</v>
      </c>
      <c r="N67" s="17" t="s">
        <v>22</v>
      </c>
      <c r="O67" s="20"/>
    </row>
    <row r="68" spans="1:15" ht="26" x14ac:dyDescent="0.3">
      <c r="A68" s="12">
        <v>63</v>
      </c>
      <c r="B68" s="13" t="s">
        <v>84</v>
      </c>
      <c r="C68" s="22">
        <v>43509</v>
      </c>
      <c r="D68" s="15">
        <v>108425</v>
      </c>
      <c r="E68" s="16">
        <v>93144</v>
      </c>
      <c r="F68" s="11" t="s">
        <v>21</v>
      </c>
      <c r="G68" s="17" t="s">
        <v>22</v>
      </c>
      <c r="H68" s="17" t="s">
        <v>22</v>
      </c>
      <c r="I68" s="17" t="s">
        <v>22</v>
      </c>
      <c r="J68" s="18">
        <f t="shared" si="0"/>
        <v>8.6454958017930268E-5</v>
      </c>
      <c r="K68" s="17" t="s">
        <v>22</v>
      </c>
      <c r="L68" s="17" t="s">
        <v>22</v>
      </c>
      <c r="M68" s="16">
        <v>15281</v>
      </c>
      <c r="N68" s="17" t="s">
        <v>22</v>
      </c>
      <c r="O68" s="20"/>
    </row>
    <row r="69" spans="1:15" ht="26" x14ac:dyDescent="0.3">
      <c r="A69" s="12">
        <v>64</v>
      </c>
      <c r="B69" s="13" t="s">
        <v>85</v>
      </c>
      <c r="C69" s="22">
        <v>43509</v>
      </c>
      <c r="D69" s="15">
        <v>34522</v>
      </c>
      <c r="E69" s="16">
        <v>34522</v>
      </c>
      <c r="F69" s="11" t="s">
        <v>21</v>
      </c>
      <c r="G69" s="17" t="s">
        <v>22</v>
      </c>
      <c r="H69" s="17" t="s">
        <v>22</v>
      </c>
      <c r="I69" s="17" t="s">
        <v>22</v>
      </c>
      <c r="J69" s="18">
        <f t="shared" si="0"/>
        <v>3.2042837549332097E-5</v>
      </c>
      <c r="K69" s="17" t="s">
        <v>22</v>
      </c>
      <c r="L69" s="17" t="s">
        <v>22</v>
      </c>
      <c r="M69" s="16">
        <v>0</v>
      </c>
      <c r="N69" s="17" t="s">
        <v>22</v>
      </c>
      <c r="O69" s="20"/>
    </row>
    <row r="70" spans="1:15" ht="26" x14ac:dyDescent="0.3">
      <c r="A70" s="12">
        <v>65</v>
      </c>
      <c r="B70" s="13" t="s">
        <v>86</v>
      </c>
      <c r="C70" s="19">
        <v>43501</v>
      </c>
      <c r="D70" s="15">
        <v>352390</v>
      </c>
      <c r="E70" s="16">
        <v>352390</v>
      </c>
      <c r="F70" s="11" t="s">
        <v>21</v>
      </c>
      <c r="G70" s="17" t="s">
        <v>22</v>
      </c>
      <c r="H70" s="17" t="s">
        <v>22</v>
      </c>
      <c r="I70" s="17" t="s">
        <v>22</v>
      </c>
      <c r="J70" s="18">
        <f t="shared" ref="J70:J133" si="1">E70/$E$314</f>
        <v>3.2708346920830593E-4</v>
      </c>
      <c r="K70" s="17" t="s">
        <v>22</v>
      </c>
      <c r="L70" s="17" t="s">
        <v>22</v>
      </c>
      <c r="M70" s="16">
        <v>0</v>
      </c>
      <c r="N70" s="17" t="s">
        <v>22</v>
      </c>
      <c r="O70" s="20"/>
    </row>
    <row r="71" spans="1:15" ht="26" x14ac:dyDescent="0.3">
      <c r="A71" s="12">
        <v>66</v>
      </c>
      <c r="B71" s="13" t="s">
        <v>87</v>
      </c>
      <c r="C71" s="22">
        <v>43493</v>
      </c>
      <c r="D71" s="15">
        <v>365385</v>
      </c>
      <c r="E71" s="16">
        <v>365385</v>
      </c>
      <c r="F71" s="11" t="s">
        <v>21</v>
      </c>
      <c r="G71" s="17" t="s">
        <v>22</v>
      </c>
      <c r="H71" s="17" t="s">
        <v>22</v>
      </c>
      <c r="I71" s="17" t="s">
        <v>22</v>
      </c>
      <c r="J71" s="18">
        <f t="shared" si="1"/>
        <v>3.3914524645045792E-4</v>
      </c>
      <c r="K71" s="17" t="s">
        <v>22</v>
      </c>
      <c r="L71" s="17" t="s">
        <v>22</v>
      </c>
      <c r="M71" s="16">
        <v>0</v>
      </c>
      <c r="N71" s="17" t="s">
        <v>22</v>
      </c>
      <c r="O71" s="20"/>
    </row>
    <row r="72" spans="1:15" ht="26" x14ac:dyDescent="0.3">
      <c r="A72" s="12">
        <v>67</v>
      </c>
      <c r="B72" s="13" t="s">
        <v>88</v>
      </c>
      <c r="C72" s="19">
        <v>43507</v>
      </c>
      <c r="D72" s="15">
        <v>356811</v>
      </c>
      <c r="E72" s="16">
        <v>0</v>
      </c>
      <c r="F72" s="11" t="s">
        <v>21</v>
      </c>
      <c r="G72" s="17" t="s">
        <v>22</v>
      </c>
      <c r="H72" s="17" t="s">
        <v>22</v>
      </c>
      <c r="I72" s="17" t="s">
        <v>22</v>
      </c>
      <c r="J72" s="18">
        <f t="shared" si="1"/>
        <v>0</v>
      </c>
      <c r="K72" s="17" t="s">
        <v>22</v>
      </c>
      <c r="L72" s="17" t="s">
        <v>22</v>
      </c>
      <c r="M72" s="16">
        <v>356811</v>
      </c>
      <c r="N72" s="17" t="s">
        <v>22</v>
      </c>
      <c r="O72" s="20"/>
    </row>
    <row r="73" spans="1:15" ht="26" x14ac:dyDescent="0.3">
      <c r="A73" s="12">
        <v>68</v>
      </c>
      <c r="B73" s="13" t="s">
        <v>89</v>
      </c>
      <c r="C73" s="22">
        <v>43508</v>
      </c>
      <c r="D73" s="15">
        <v>5190325</v>
      </c>
      <c r="E73" s="16">
        <v>5190325</v>
      </c>
      <c r="F73" s="11" t="s">
        <v>21</v>
      </c>
      <c r="G73" s="17" t="s">
        <v>22</v>
      </c>
      <c r="H73" s="17" t="s">
        <v>22</v>
      </c>
      <c r="I73" s="17" t="s">
        <v>22</v>
      </c>
      <c r="J73" s="18">
        <f t="shared" si="1"/>
        <v>4.8175870692091166E-3</v>
      </c>
      <c r="K73" s="17" t="s">
        <v>22</v>
      </c>
      <c r="L73" s="17" t="s">
        <v>22</v>
      </c>
      <c r="M73" s="16">
        <v>0</v>
      </c>
      <c r="N73" s="17" t="s">
        <v>22</v>
      </c>
      <c r="O73" s="20"/>
    </row>
    <row r="74" spans="1:15" ht="26" x14ac:dyDescent="0.3">
      <c r="A74" s="12">
        <v>69</v>
      </c>
      <c r="B74" s="13" t="s">
        <v>90</v>
      </c>
      <c r="C74" s="19">
        <v>43502</v>
      </c>
      <c r="D74" s="15">
        <v>1621944</v>
      </c>
      <c r="E74" s="16">
        <v>643946</v>
      </c>
      <c r="F74" s="11" t="s">
        <v>21</v>
      </c>
      <c r="G74" s="17" t="s">
        <v>22</v>
      </c>
      <c r="H74" s="17" t="s">
        <v>22</v>
      </c>
      <c r="I74" s="17" t="s">
        <v>22</v>
      </c>
      <c r="J74" s="18">
        <f t="shared" si="1"/>
        <v>5.9770167048671017E-4</v>
      </c>
      <c r="K74" s="17" t="s">
        <v>22</v>
      </c>
      <c r="L74" s="17" t="s">
        <v>22</v>
      </c>
      <c r="M74" s="16">
        <v>977998</v>
      </c>
      <c r="N74" s="17" t="s">
        <v>22</v>
      </c>
      <c r="O74" s="20"/>
    </row>
    <row r="75" spans="1:15" ht="26" x14ac:dyDescent="0.3">
      <c r="A75" s="12">
        <v>70</v>
      </c>
      <c r="B75" s="13" t="s">
        <v>91</v>
      </c>
      <c r="C75" s="19">
        <v>43509</v>
      </c>
      <c r="D75" s="15">
        <v>319207</v>
      </c>
      <c r="E75" s="16">
        <v>319207</v>
      </c>
      <c r="F75" s="11" t="s">
        <v>21</v>
      </c>
      <c r="G75" s="17" t="s">
        <v>22</v>
      </c>
      <c r="H75" s="17" t="s">
        <v>22</v>
      </c>
      <c r="I75" s="17" t="s">
        <v>22</v>
      </c>
      <c r="J75" s="18">
        <f t="shared" si="1"/>
        <v>2.9628347273071232E-4</v>
      </c>
      <c r="K75" s="17" t="s">
        <v>22</v>
      </c>
      <c r="L75" s="17" t="s">
        <v>22</v>
      </c>
      <c r="M75" s="16">
        <v>0</v>
      </c>
      <c r="N75" s="17" t="s">
        <v>22</v>
      </c>
      <c r="O75" s="20"/>
    </row>
    <row r="76" spans="1:15" ht="26" x14ac:dyDescent="0.3">
      <c r="A76" s="12">
        <v>71</v>
      </c>
      <c r="B76" s="13" t="s">
        <v>92</v>
      </c>
      <c r="C76" s="19">
        <v>43507</v>
      </c>
      <c r="D76" s="15">
        <v>12391068</v>
      </c>
      <c r="E76" s="16">
        <v>12086945</v>
      </c>
      <c r="F76" s="11" t="s">
        <v>21</v>
      </c>
      <c r="G76" s="17" t="s">
        <v>22</v>
      </c>
      <c r="H76" s="17" t="s">
        <v>22</v>
      </c>
      <c r="I76" s="17" t="s">
        <v>22</v>
      </c>
      <c r="J76" s="18">
        <f t="shared" si="1"/>
        <v>1.1218933291892471E-2</v>
      </c>
      <c r="K76" s="17" t="s">
        <v>22</v>
      </c>
      <c r="L76" s="17" t="s">
        <v>22</v>
      </c>
      <c r="M76" s="16">
        <v>304123</v>
      </c>
      <c r="N76" s="17" t="s">
        <v>22</v>
      </c>
      <c r="O76" s="20"/>
    </row>
    <row r="77" spans="1:15" ht="26" x14ac:dyDescent="0.3">
      <c r="A77" s="12">
        <v>72</v>
      </c>
      <c r="B77" s="13" t="s">
        <v>93</v>
      </c>
      <c r="C77" s="21">
        <v>43494</v>
      </c>
      <c r="D77" s="15">
        <v>1067266</v>
      </c>
      <c r="E77" s="16">
        <v>1067266</v>
      </c>
      <c r="F77" s="11" t="s">
        <v>21</v>
      </c>
      <c r="G77" s="17" t="s">
        <v>22</v>
      </c>
      <c r="H77" s="17" t="s">
        <v>22</v>
      </c>
      <c r="I77" s="17" t="s">
        <v>22</v>
      </c>
      <c r="J77" s="18">
        <f t="shared" si="1"/>
        <v>9.9062137361466515E-4</v>
      </c>
      <c r="K77" s="17" t="s">
        <v>22</v>
      </c>
      <c r="L77" s="17" t="s">
        <v>22</v>
      </c>
      <c r="M77" s="16">
        <v>0</v>
      </c>
      <c r="N77" s="17" t="s">
        <v>22</v>
      </c>
      <c r="O77" s="20"/>
    </row>
    <row r="78" spans="1:15" ht="26" x14ac:dyDescent="0.3">
      <c r="A78" s="12">
        <v>73</v>
      </c>
      <c r="B78" s="13" t="s">
        <v>94</v>
      </c>
      <c r="C78" s="22">
        <v>43502</v>
      </c>
      <c r="D78" s="15">
        <v>47179</v>
      </c>
      <c r="E78" s="16">
        <v>47179</v>
      </c>
      <c r="F78" s="11" t="s">
        <v>21</v>
      </c>
      <c r="G78" s="17" t="s">
        <v>22</v>
      </c>
      <c r="H78" s="17" t="s">
        <v>22</v>
      </c>
      <c r="I78" s="17" t="s">
        <v>22</v>
      </c>
      <c r="J78" s="18">
        <f t="shared" si="1"/>
        <v>4.37908879190064E-5</v>
      </c>
      <c r="K78" s="17" t="s">
        <v>22</v>
      </c>
      <c r="L78" s="17" t="s">
        <v>22</v>
      </c>
      <c r="M78" s="16">
        <v>0</v>
      </c>
      <c r="N78" s="17" t="s">
        <v>22</v>
      </c>
      <c r="O78" s="20"/>
    </row>
    <row r="79" spans="1:15" ht="26" x14ac:dyDescent="0.3">
      <c r="A79" s="12">
        <v>74</v>
      </c>
      <c r="B79" s="13" t="s">
        <v>95</v>
      </c>
      <c r="C79" s="22">
        <v>43509</v>
      </c>
      <c r="D79" s="15">
        <v>983821</v>
      </c>
      <c r="E79" s="16">
        <v>983821</v>
      </c>
      <c r="F79" s="11" t="s">
        <v>21</v>
      </c>
      <c r="G79" s="17" t="s">
        <v>22</v>
      </c>
      <c r="H79" s="17" t="s">
        <v>22</v>
      </c>
      <c r="I79" s="17" t="s">
        <v>22</v>
      </c>
      <c r="J79" s="18">
        <f t="shared" si="1"/>
        <v>9.1316889173922295E-4</v>
      </c>
      <c r="K79" s="17" t="s">
        <v>22</v>
      </c>
      <c r="L79" s="17" t="s">
        <v>22</v>
      </c>
      <c r="M79" s="16">
        <v>0</v>
      </c>
      <c r="N79" s="17" t="s">
        <v>22</v>
      </c>
      <c r="O79" s="20"/>
    </row>
    <row r="80" spans="1:15" ht="26" x14ac:dyDescent="0.3">
      <c r="A80" s="12">
        <v>75</v>
      </c>
      <c r="B80" s="13" t="s">
        <v>96</v>
      </c>
      <c r="C80" s="22">
        <v>43501</v>
      </c>
      <c r="D80" s="15">
        <v>962269</v>
      </c>
      <c r="E80" s="16">
        <v>958269</v>
      </c>
      <c r="F80" s="11" t="s">
        <v>21</v>
      </c>
      <c r="G80" s="17" t="s">
        <v>22</v>
      </c>
      <c r="H80" s="17" t="s">
        <v>22</v>
      </c>
      <c r="I80" s="17" t="s">
        <v>22</v>
      </c>
      <c r="J80" s="18">
        <f t="shared" si="1"/>
        <v>8.8945188272872137E-4</v>
      </c>
      <c r="K80" s="17" t="s">
        <v>22</v>
      </c>
      <c r="L80" s="17" t="s">
        <v>22</v>
      </c>
      <c r="M80" s="16">
        <v>4000</v>
      </c>
      <c r="N80" s="17" t="s">
        <v>22</v>
      </c>
      <c r="O80" s="20"/>
    </row>
    <row r="81" spans="1:15" ht="26" x14ac:dyDescent="0.3">
      <c r="A81" s="12">
        <v>76</v>
      </c>
      <c r="B81" s="13" t="s">
        <v>97</v>
      </c>
      <c r="C81" s="22">
        <v>43503</v>
      </c>
      <c r="D81" s="15">
        <v>1961869.8</v>
      </c>
      <c r="E81" s="16">
        <v>1399920.43</v>
      </c>
      <c r="F81" s="11" t="s">
        <v>21</v>
      </c>
      <c r="G81" s="17" t="s">
        <v>22</v>
      </c>
      <c r="H81" s="17" t="s">
        <v>22</v>
      </c>
      <c r="I81" s="17" t="s">
        <v>22</v>
      </c>
      <c r="J81" s="18">
        <f t="shared" si="1"/>
        <v>1.2993865627855029E-3</v>
      </c>
      <c r="K81" s="17" t="s">
        <v>22</v>
      </c>
      <c r="L81" s="17" t="s">
        <v>22</v>
      </c>
      <c r="M81" s="16">
        <v>561949.37000000011</v>
      </c>
      <c r="N81" s="17" t="s">
        <v>22</v>
      </c>
      <c r="O81" s="20"/>
    </row>
    <row r="82" spans="1:15" ht="26" x14ac:dyDescent="0.3">
      <c r="A82" s="12">
        <v>77</v>
      </c>
      <c r="B82" s="13" t="s">
        <v>98</v>
      </c>
      <c r="C82" s="19">
        <v>43507</v>
      </c>
      <c r="D82" s="15">
        <v>13791</v>
      </c>
      <c r="E82" s="16">
        <v>13791</v>
      </c>
      <c r="F82" s="11" t="s">
        <v>21</v>
      </c>
      <c r="G82" s="17" t="s">
        <v>22</v>
      </c>
      <c r="H82" s="17" t="s">
        <v>22</v>
      </c>
      <c r="I82" s="17" t="s">
        <v>22</v>
      </c>
      <c r="J82" s="18">
        <f t="shared" si="1"/>
        <v>1.2800613308697032E-5</v>
      </c>
      <c r="K82" s="17" t="s">
        <v>22</v>
      </c>
      <c r="L82" s="17" t="s">
        <v>22</v>
      </c>
      <c r="M82" s="16">
        <v>0</v>
      </c>
      <c r="N82" s="17" t="s">
        <v>22</v>
      </c>
      <c r="O82" s="20"/>
    </row>
    <row r="83" spans="1:15" ht="26" x14ac:dyDescent="0.3">
      <c r="A83" s="12">
        <v>78</v>
      </c>
      <c r="B83" s="13" t="s">
        <v>99</v>
      </c>
      <c r="C83" s="19">
        <v>43495</v>
      </c>
      <c r="D83" s="15">
        <v>88111</v>
      </c>
      <c r="E83" s="16">
        <v>83124</v>
      </c>
      <c r="F83" s="11" t="s">
        <v>21</v>
      </c>
      <c r="G83" s="17" t="s">
        <v>22</v>
      </c>
      <c r="H83" s="17" t="s">
        <v>22</v>
      </c>
      <c r="I83" s="17" t="s">
        <v>22</v>
      </c>
      <c r="J83" s="18">
        <f t="shared" si="1"/>
        <v>7.7154534165189769E-5</v>
      </c>
      <c r="K83" s="17" t="s">
        <v>22</v>
      </c>
      <c r="L83" s="17" t="s">
        <v>22</v>
      </c>
      <c r="M83" s="16">
        <v>4987</v>
      </c>
      <c r="N83" s="17" t="s">
        <v>22</v>
      </c>
      <c r="O83" s="20"/>
    </row>
    <row r="84" spans="1:15" ht="26" x14ac:dyDescent="0.3">
      <c r="A84" s="12">
        <v>79</v>
      </c>
      <c r="B84" s="13" t="s">
        <v>100</v>
      </c>
      <c r="C84" s="19">
        <v>43500</v>
      </c>
      <c r="D84" s="15">
        <v>1129253</v>
      </c>
      <c r="E84" s="16">
        <v>1129253</v>
      </c>
      <c r="F84" s="11" t="s">
        <v>21</v>
      </c>
      <c r="G84" s="17" t="s">
        <v>22</v>
      </c>
      <c r="H84" s="17" t="s">
        <v>22</v>
      </c>
      <c r="I84" s="17" t="s">
        <v>22</v>
      </c>
      <c r="J84" s="18">
        <f t="shared" si="1"/>
        <v>1.0481568400178413E-3</v>
      </c>
      <c r="K84" s="17" t="s">
        <v>22</v>
      </c>
      <c r="L84" s="17" t="s">
        <v>22</v>
      </c>
      <c r="M84" s="16">
        <v>0</v>
      </c>
      <c r="N84" s="17" t="s">
        <v>22</v>
      </c>
      <c r="O84" s="20"/>
    </row>
    <row r="85" spans="1:15" ht="26" x14ac:dyDescent="0.3">
      <c r="A85" s="12">
        <v>80</v>
      </c>
      <c r="B85" s="13" t="s">
        <v>101</v>
      </c>
      <c r="C85" s="21">
        <v>43493</v>
      </c>
      <c r="D85" s="15">
        <v>1003263</v>
      </c>
      <c r="E85" s="16">
        <v>1003263</v>
      </c>
      <c r="F85" s="11" t="s">
        <v>21</v>
      </c>
      <c r="G85" s="17" t="s">
        <v>22</v>
      </c>
      <c r="H85" s="17" t="s">
        <v>22</v>
      </c>
      <c r="I85" s="17" t="s">
        <v>22</v>
      </c>
      <c r="J85" s="18">
        <f t="shared" si="1"/>
        <v>9.3121468420878184E-4</v>
      </c>
      <c r="K85" s="17" t="s">
        <v>22</v>
      </c>
      <c r="L85" s="17" t="s">
        <v>22</v>
      </c>
      <c r="M85" s="16">
        <v>0</v>
      </c>
      <c r="N85" s="17" t="s">
        <v>22</v>
      </c>
      <c r="O85" s="20"/>
    </row>
    <row r="86" spans="1:15" ht="26" x14ac:dyDescent="0.3">
      <c r="A86" s="12">
        <v>81</v>
      </c>
      <c r="B86" s="13" t="s">
        <v>102</v>
      </c>
      <c r="C86" s="22">
        <v>43504</v>
      </c>
      <c r="D86" s="15">
        <v>120806</v>
      </c>
      <c r="E86" s="16">
        <v>120806</v>
      </c>
      <c r="F86" s="11" t="s">
        <v>21</v>
      </c>
      <c r="G86" s="17" t="s">
        <v>22</v>
      </c>
      <c r="H86" s="17" t="s">
        <v>22</v>
      </c>
      <c r="I86" s="17" t="s">
        <v>22</v>
      </c>
      <c r="J86" s="18">
        <f t="shared" si="1"/>
        <v>1.1213043951638414E-4</v>
      </c>
      <c r="K86" s="17" t="s">
        <v>22</v>
      </c>
      <c r="L86" s="17" t="s">
        <v>22</v>
      </c>
      <c r="M86" s="16">
        <v>0</v>
      </c>
      <c r="N86" s="17" t="s">
        <v>22</v>
      </c>
      <c r="O86" s="20"/>
    </row>
    <row r="87" spans="1:15" ht="26" x14ac:dyDescent="0.3">
      <c r="A87" s="12">
        <v>82</v>
      </c>
      <c r="B87" s="13" t="s">
        <v>103</v>
      </c>
      <c r="C87" s="22">
        <v>43508</v>
      </c>
      <c r="D87" s="15">
        <v>969770</v>
      </c>
      <c r="E87" s="16">
        <v>969770</v>
      </c>
      <c r="F87" s="11" t="s">
        <v>21</v>
      </c>
      <c r="G87" s="17" t="s">
        <v>22</v>
      </c>
      <c r="H87" s="17" t="s">
        <v>22</v>
      </c>
      <c r="I87" s="17" t="s">
        <v>22</v>
      </c>
      <c r="J87" s="18">
        <f t="shared" si="1"/>
        <v>9.0012695006708155E-4</v>
      </c>
      <c r="K87" s="17" t="s">
        <v>22</v>
      </c>
      <c r="L87" s="17" t="s">
        <v>22</v>
      </c>
      <c r="M87" s="16">
        <v>0</v>
      </c>
      <c r="N87" s="17" t="s">
        <v>22</v>
      </c>
      <c r="O87" s="20"/>
    </row>
    <row r="88" spans="1:15" ht="26" x14ac:dyDescent="0.3">
      <c r="A88" s="12">
        <v>83</v>
      </c>
      <c r="B88" s="13" t="s">
        <v>104</v>
      </c>
      <c r="C88" s="22">
        <v>43509</v>
      </c>
      <c r="D88" s="15">
        <v>1380908</v>
      </c>
      <c r="E88" s="16">
        <v>1380908</v>
      </c>
      <c r="F88" s="11" t="s">
        <v>21</v>
      </c>
      <c r="G88" s="17" t="s">
        <v>22</v>
      </c>
      <c r="H88" s="17" t="s">
        <v>22</v>
      </c>
      <c r="I88" s="17" t="s">
        <v>22</v>
      </c>
      <c r="J88" s="18">
        <f t="shared" si="1"/>
        <v>1.2817394911816549E-3</v>
      </c>
      <c r="K88" s="17" t="s">
        <v>22</v>
      </c>
      <c r="L88" s="17" t="s">
        <v>22</v>
      </c>
      <c r="M88" s="16">
        <v>0</v>
      </c>
      <c r="N88" s="17" t="s">
        <v>22</v>
      </c>
      <c r="O88" s="20"/>
    </row>
    <row r="89" spans="1:15" ht="26" x14ac:dyDescent="0.3">
      <c r="A89" s="12">
        <v>84</v>
      </c>
      <c r="B89" s="13" t="s">
        <v>105</v>
      </c>
      <c r="C89" s="21">
        <v>43505</v>
      </c>
      <c r="D89" s="15">
        <v>2304876</v>
      </c>
      <c r="E89" s="16">
        <v>0</v>
      </c>
      <c r="F89" s="11" t="s">
        <v>21</v>
      </c>
      <c r="G89" s="17" t="s">
        <v>22</v>
      </c>
      <c r="H89" s="17" t="s">
        <v>22</v>
      </c>
      <c r="I89" s="17" t="s">
        <v>22</v>
      </c>
      <c r="J89" s="18">
        <f t="shared" si="1"/>
        <v>0</v>
      </c>
      <c r="K89" s="17" t="s">
        <v>22</v>
      </c>
      <c r="L89" s="17" t="s">
        <v>22</v>
      </c>
      <c r="M89" s="16">
        <v>2304876</v>
      </c>
      <c r="N89" s="17" t="s">
        <v>22</v>
      </c>
      <c r="O89" s="20"/>
    </row>
    <row r="90" spans="1:15" ht="26" x14ac:dyDescent="0.3">
      <c r="A90" s="12">
        <v>85</v>
      </c>
      <c r="B90" s="13" t="s">
        <v>106</v>
      </c>
      <c r="C90" s="19">
        <v>43509</v>
      </c>
      <c r="D90" s="15">
        <v>1954959.65</v>
      </c>
      <c r="E90" s="16">
        <v>1732249.42</v>
      </c>
      <c r="F90" s="11" t="s">
        <v>21</v>
      </c>
      <c r="G90" s="17" t="s">
        <v>22</v>
      </c>
      <c r="H90" s="17" t="s">
        <v>22</v>
      </c>
      <c r="I90" s="17" t="s">
        <v>22</v>
      </c>
      <c r="J90" s="18">
        <f t="shared" si="1"/>
        <v>1.6078496831001896E-3</v>
      </c>
      <c r="K90" s="17" t="s">
        <v>22</v>
      </c>
      <c r="L90" s="17" t="s">
        <v>22</v>
      </c>
      <c r="M90" s="16">
        <v>222710.22999999998</v>
      </c>
      <c r="N90" s="17" t="s">
        <v>22</v>
      </c>
      <c r="O90" s="20"/>
    </row>
    <row r="91" spans="1:15" ht="26" x14ac:dyDescent="0.3">
      <c r="A91" s="12">
        <v>86</v>
      </c>
      <c r="B91" s="13" t="s">
        <v>107</v>
      </c>
      <c r="C91" s="19">
        <v>43503</v>
      </c>
      <c r="D91" s="15">
        <v>6151014</v>
      </c>
      <c r="E91" s="16">
        <v>5227732.4400000004</v>
      </c>
      <c r="F91" s="11" t="s">
        <v>21</v>
      </c>
      <c r="G91" s="17" t="s">
        <v>22</v>
      </c>
      <c r="H91" s="17" t="s">
        <v>22</v>
      </c>
      <c r="I91" s="17" t="s">
        <v>22</v>
      </c>
      <c r="J91" s="18">
        <f t="shared" si="1"/>
        <v>4.8523081318085142E-3</v>
      </c>
      <c r="K91" s="17" t="s">
        <v>22</v>
      </c>
      <c r="L91" s="17" t="s">
        <v>22</v>
      </c>
      <c r="M91" s="16">
        <v>923281.55999999959</v>
      </c>
      <c r="N91" s="17" t="s">
        <v>22</v>
      </c>
      <c r="O91" s="20"/>
    </row>
    <row r="92" spans="1:15" ht="26" x14ac:dyDescent="0.3">
      <c r="A92" s="12">
        <v>87</v>
      </c>
      <c r="B92" s="13" t="s">
        <v>108</v>
      </c>
      <c r="C92" s="22">
        <v>43504</v>
      </c>
      <c r="D92" s="15">
        <v>25000</v>
      </c>
      <c r="E92" s="16">
        <v>25000</v>
      </c>
      <c r="F92" s="11" t="s">
        <v>21</v>
      </c>
      <c r="G92" s="17" t="s">
        <v>22</v>
      </c>
      <c r="H92" s="17" t="s">
        <v>22</v>
      </c>
      <c r="I92" s="17" t="s">
        <v>22</v>
      </c>
      <c r="J92" s="18">
        <f t="shared" si="1"/>
        <v>2.3204650331188878E-5</v>
      </c>
      <c r="K92" s="17" t="s">
        <v>22</v>
      </c>
      <c r="L92" s="17" t="s">
        <v>22</v>
      </c>
      <c r="M92" s="16">
        <v>0</v>
      </c>
      <c r="N92" s="17" t="s">
        <v>22</v>
      </c>
      <c r="O92" s="20"/>
    </row>
    <row r="93" spans="1:15" ht="26" x14ac:dyDescent="0.3">
      <c r="A93" s="12">
        <v>88</v>
      </c>
      <c r="B93" s="13" t="s">
        <v>109</v>
      </c>
      <c r="C93" s="19">
        <v>43509</v>
      </c>
      <c r="D93" s="15">
        <v>1912261.23</v>
      </c>
      <c r="E93" s="16">
        <v>1912261.23</v>
      </c>
      <c r="F93" s="11" t="s">
        <v>21</v>
      </c>
      <c r="G93" s="17" t="s">
        <v>22</v>
      </c>
      <c r="H93" s="17" t="s">
        <v>22</v>
      </c>
      <c r="I93" s="17" t="s">
        <v>22</v>
      </c>
      <c r="J93" s="18">
        <f t="shared" si="1"/>
        <v>1.7749341273615661E-3</v>
      </c>
      <c r="K93" s="17" t="s">
        <v>22</v>
      </c>
      <c r="L93" s="17" t="s">
        <v>22</v>
      </c>
      <c r="M93" s="16">
        <v>0</v>
      </c>
      <c r="N93" s="17" t="s">
        <v>22</v>
      </c>
      <c r="O93" s="20"/>
    </row>
    <row r="94" spans="1:15" ht="26" x14ac:dyDescent="0.3">
      <c r="A94" s="12">
        <v>89</v>
      </c>
      <c r="B94" s="13" t="s">
        <v>110</v>
      </c>
      <c r="C94" s="22">
        <v>43503</v>
      </c>
      <c r="D94" s="15">
        <v>252699000</v>
      </c>
      <c r="E94" s="16">
        <v>212875000</v>
      </c>
      <c r="F94" s="11" t="s">
        <v>21</v>
      </c>
      <c r="G94" s="17" t="s">
        <v>22</v>
      </c>
      <c r="H94" s="17" t="s">
        <v>22</v>
      </c>
      <c r="I94" s="17" t="s">
        <v>22</v>
      </c>
      <c r="J94" s="18">
        <f t="shared" si="1"/>
        <v>0.1975875975700733</v>
      </c>
      <c r="K94" s="17" t="s">
        <v>22</v>
      </c>
      <c r="L94" s="17" t="s">
        <v>22</v>
      </c>
      <c r="M94" s="16">
        <v>39824000</v>
      </c>
      <c r="N94" s="17" t="s">
        <v>22</v>
      </c>
      <c r="O94" s="20"/>
    </row>
    <row r="95" spans="1:15" ht="26" x14ac:dyDescent="0.3">
      <c r="A95" s="12">
        <v>90</v>
      </c>
      <c r="B95" s="13" t="s">
        <v>111</v>
      </c>
      <c r="C95" s="21">
        <v>43505</v>
      </c>
      <c r="D95" s="15">
        <v>410293</v>
      </c>
      <c r="E95" s="16">
        <v>410293</v>
      </c>
      <c r="F95" s="11" t="s">
        <v>21</v>
      </c>
      <c r="G95" s="17" t="s">
        <v>22</v>
      </c>
      <c r="H95" s="17" t="s">
        <v>22</v>
      </c>
      <c r="I95" s="17" t="s">
        <v>22</v>
      </c>
      <c r="J95" s="18">
        <f t="shared" si="1"/>
        <v>3.808282239333791E-4</v>
      </c>
      <c r="K95" s="17" t="s">
        <v>22</v>
      </c>
      <c r="L95" s="17" t="s">
        <v>22</v>
      </c>
      <c r="M95" s="16">
        <v>0</v>
      </c>
      <c r="N95" s="17" t="s">
        <v>22</v>
      </c>
      <c r="O95" s="20"/>
    </row>
    <row r="96" spans="1:15" ht="26" x14ac:dyDescent="0.3">
      <c r="A96" s="12">
        <v>91</v>
      </c>
      <c r="B96" s="13" t="s">
        <v>112</v>
      </c>
      <c r="C96" s="22">
        <v>43509</v>
      </c>
      <c r="D96" s="15">
        <v>1400303</v>
      </c>
      <c r="E96" s="16">
        <v>1346394</v>
      </c>
      <c r="F96" s="11" t="s">
        <v>21</v>
      </c>
      <c r="G96" s="17" t="s">
        <v>22</v>
      </c>
      <c r="H96" s="17" t="s">
        <v>22</v>
      </c>
      <c r="I96" s="17" t="s">
        <v>22</v>
      </c>
      <c r="J96" s="18">
        <f t="shared" si="1"/>
        <v>1.2497040791204287E-3</v>
      </c>
      <c r="K96" s="17" t="s">
        <v>22</v>
      </c>
      <c r="L96" s="17" t="s">
        <v>22</v>
      </c>
      <c r="M96" s="16">
        <v>53909</v>
      </c>
      <c r="N96" s="17" t="s">
        <v>22</v>
      </c>
      <c r="O96" s="20"/>
    </row>
    <row r="97" spans="1:15" ht="39" x14ac:dyDescent="0.3">
      <c r="A97" s="12">
        <v>92</v>
      </c>
      <c r="B97" s="13" t="s">
        <v>113</v>
      </c>
      <c r="C97" s="22">
        <v>43508</v>
      </c>
      <c r="D97" s="15">
        <v>963436.37</v>
      </c>
      <c r="E97" s="16">
        <v>907307.79857142852</v>
      </c>
      <c r="F97" s="11" t="s">
        <v>21</v>
      </c>
      <c r="G97" s="17" t="s">
        <v>22</v>
      </c>
      <c r="H97" s="17" t="s">
        <v>22</v>
      </c>
      <c r="I97" s="17" t="s">
        <v>22</v>
      </c>
      <c r="J97" s="18">
        <f t="shared" si="1"/>
        <v>8.4215040834443005E-4</v>
      </c>
      <c r="K97" s="17" t="s">
        <v>22</v>
      </c>
      <c r="L97" s="17" t="s">
        <v>22</v>
      </c>
      <c r="M97" s="16">
        <v>56128.571428571478</v>
      </c>
      <c r="N97" s="17" t="s">
        <v>22</v>
      </c>
      <c r="O97" s="20"/>
    </row>
    <row r="98" spans="1:15" ht="26" x14ac:dyDescent="0.3">
      <c r="A98" s="12">
        <v>93</v>
      </c>
      <c r="B98" s="13" t="s">
        <v>114</v>
      </c>
      <c r="C98" s="19">
        <v>43501</v>
      </c>
      <c r="D98" s="15">
        <v>196649</v>
      </c>
      <c r="E98" s="16">
        <v>196649</v>
      </c>
      <c r="F98" s="11" t="s">
        <v>21</v>
      </c>
      <c r="G98" s="17" t="s">
        <v>22</v>
      </c>
      <c r="H98" s="17" t="s">
        <v>22</v>
      </c>
      <c r="I98" s="17" t="s">
        <v>22</v>
      </c>
      <c r="J98" s="18">
        <f t="shared" si="1"/>
        <v>1.8252685131911847E-4</v>
      </c>
      <c r="K98" s="17" t="s">
        <v>22</v>
      </c>
      <c r="L98" s="17" t="s">
        <v>22</v>
      </c>
      <c r="M98" s="16">
        <v>0</v>
      </c>
      <c r="N98" s="17" t="s">
        <v>22</v>
      </c>
      <c r="O98" s="20"/>
    </row>
    <row r="99" spans="1:15" ht="26" x14ac:dyDescent="0.3">
      <c r="A99" s="12">
        <v>94</v>
      </c>
      <c r="B99" s="13" t="s">
        <v>115</v>
      </c>
      <c r="C99" s="19">
        <v>43504</v>
      </c>
      <c r="D99" s="15">
        <v>760505</v>
      </c>
      <c r="E99" s="16">
        <v>760505</v>
      </c>
      <c r="F99" s="11" t="s">
        <v>21</v>
      </c>
      <c r="G99" s="17" t="s">
        <v>22</v>
      </c>
      <c r="H99" s="17" t="s">
        <v>22</v>
      </c>
      <c r="I99" s="17" t="s">
        <v>22</v>
      </c>
      <c r="J99" s="18">
        <f t="shared" si="1"/>
        <v>7.0589010400483191E-4</v>
      </c>
      <c r="K99" s="17" t="s">
        <v>22</v>
      </c>
      <c r="L99" s="17" t="s">
        <v>22</v>
      </c>
      <c r="M99" s="16">
        <v>0</v>
      </c>
      <c r="N99" s="17" t="s">
        <v>22</v>
      </c>
      <c r="O99" s="20"/>
    </row>
    <row r="100" spans="1:15" ht="26" x14ac:dyDescent="0.3">
      <c r="A100" s="12">
        <v>95</v>
      </c>
      <c r="B100" s="13" t="s">
        <v>116</v>
      </c>
      <c r="C100" s="22">
        <v>43509</v>
      </c>
      <c r="D100" s="15">
        <v>2438090</v>
      </c>
      <c r="E100" s="16">
        <v>2438090</v>
      </c>
      <c r="F100" s="11" t="s">
        <v>21</v>
      </c>
      <c r="G100" s="17" t="s">
        <v>22</v>
      </c>
      <c r="H100" s="17" t="s">
        <v>22</v>
      </c>
      <c r="I100" s="17" t="s">
        <v>22</v>
      </c>
      <c r="J100" s="18">
        <f t="shared" si="1"/>
        <v>2.2630010370387316E-3</v>
      </c>
      <c r="K100" s="17" t="s">
        <v>22</v>
      </c>
      <c r="L100" s="17" t="s">
        <v>22</v>
      </c>
      <c r="M100" s="16">
        <v>0</v>
      </c>
      <c r="N100" s="17" t="s">
        <v>22</v>
      </c>
      <c r="O100" s="20"/>
    </row>
    <row r="101" spans="1:15" ht="26" x14ac:dyDescent="0.3">
      <c r="A101" s="12">
        <v>96</v>
      </c>
      <c r="B101" s="13" t="s">
        <v>117</v>
      </c>
      <c r="C101" s="22">
        <v>43508</v>
      </c>
      <c r="D101" s="15">
        <v>409246</v>
      </c>
      <c r="E101" s="16">
        <v>409246</v>
      </c>
      <c r="F101" s="11" t="s">
        <v>21</v>
      </c>
      <c r="G101" s="17" t="s">
        <v>22</v>
      </c>
      <c r="H101" s="17" t="s">
        <v>22</v>
      </c>
      <c r="I101" s="17" t="s">
        <v>22</v>
      </c>
      <c r="J101" s="18">
        <f t="shared" si="1"/>
        <v>3.7985641317750895E-4</v>
      </c>
      <c r="K101" s="17" t="s">
        <v>22</v>
      </c>
      <c r="L101" s="17" t="s">
        <v>22</v>
      </c>
      <c r="M101" s="16">
        <v>0</v>
      </c>
      <c r="N101" s="17" t="s">
        <v>22</v>
      </c>
      <c r="O101" s="20"/>
    </row>
    <row r="102" spans="1:15" ht="26" x14ac:dyDescent="0.3">
      <c r="A102" s="12">
        <v>97</v>
      </c>
      <c r="B102" s="13" t="s">
        <v>118</v>
      </c>
      <c r="C102" s="19">
        <v>43507</v>
      </c>
      <c r="D102" s="15">
        <v>4720771.21</v>
      </c>
      <c r="E102" s="16">
        <v>2907776.9</v>
      </c>
      <c r="F102" s="11" t="s">
        <v>21</v>
      </c>
      <c r="G102" s="17" t="s">
        <v>22</v>
      </c>
      <c r="H102" s="17" t="s">
        <v>22</v>
      </c>
      <c r="I102" s="17" t="s">
        <v>22</v>
      </c>
      <c r="J102" s="18">
        <f t="shared" si="1"/>
        <v>2.6989578482243346E-3</v>
      </c>
      <c r="K102" s="17" t="s">
        <v>22</v>
      </c>
      <c r="L102" s="17" t="s">
        <v>22</v>
      </c>
      <c r="M102" s="16">
        <v>1812994.31</v>
      </c>
      <c r="N102" s="17" t="s">
        <v>22</v>
      </c>
      <c r="O102" s="20"/>
    </row>
    <row r="103" spans="1:15" ht="26" x14ac:dyDescent="0.3">
      <c r="A103" s="12">
        <v>98</v>
      </c>
      <c r="B103" s="13" t="s">
        <v>119</v>
      </c>
      <c r="C103" s="22">
        <v>43509</v>
      </c>
      <c r="D103" s="15">
        <v>77400</v>
      </c>
      <c r="E103" s="16">
        <v>77400</v>
      </c>
      <c r="F103" s="11" t="s">
        <v>21</v>
      </c>
      <c r="G103" s="17" t="s">
        <v>22</v>
      </c>
      <c r="H103" s="17" t="s">
        <v>22</v>
      </c>
      <c r="I103" s="17" t="s">
        <v>22</v>
      </c>
      <c r="J103" s="18">
        <f t="shared" si="1"/>
        <v>7.1841597425360761E-5</v>
      </c>
      <c r="K103" s="17" t="s">
        <v>22</v>
      </c>
      <c r="L103" s="17" t="s">
        <v>22</v>
      </c>
      <c r="M103" s="16">
        <v>0</v>
      </c>
      <c r="N103" s="17" t="s">
        <v>22</v>
      </c>
      <c r="O103" s="20"/>
    </row>
    <row r="104" spans="1:15" ht="26" x14ac:dyDescent="0.3">
      <c r="A104" s="12">
        <v>99</v>
      </c>
      <c r="B104" s="13" t="s">
        <v>120</v>
      </c>
      <c r="C104" s="22">
        <v>43504</v>
      </c>
      <c r="D104" s="15">
        <v>63590</v>
      </c>
      <c r="E104" s="16">
        <v>63590</v>
      </c>
      <c r="F104" s="11" t="s">
        <v>21</v>
      </c>
      <c r="G104" s="17" t="s">
        <v>22</v>
      </c>
      <c r="H104" s="17" t="s">
        <v>22</v>
      </c>
      <c r="I104" s="17" t="s">
        <v>22</v>
      </c>
      <c r="J104" s="18">
        <f t="shared" si="1"/>
        <v>5.9023348582412027E-5</v>
      </c>
      <c r="K104" s="17" t="s">
        <v>22</v>
      </c>
      <c r="L104" s="17" t="s">
        <v>22</v>
      </c>
      <c r="M104" s="16">
        <v>0</v>
      </c>
      <c r="N104" s="17" t="s">
        <v>22</v>
      </c>
      <c r="O104" s="20"/>
    </row>
    <row r="105" spans="1:15" ht="26" x14ac:dyDescent="0.3">
      <c r="A105" s="12">
        <v>100</v>
      </c>
      <c r="B105" s="13" t="s">
        <v>121</v>
      </c>
      <c r="C105" s="22">
        <v>43504</v>
      </c>
      <c r="D105" s="15">
        <v>4435225</v>
      </c>
      <c r="E105" s="16">
        <v>2334329</v>
      </c>
      <c r="F105" s="11" t="s">
        <v>21</v>
      </c>
      <c r="G105" s="17" t="s">
        <v>22</v>
      </c>
      <c r="H105" s="17" t="s">
        <v>22</v>
      </c>
      <c r="I105" s="17" t="s">
        <v>22</v>
      </c>
      <c r="J105" s="18">
        <f t="shared" si="1"/>
        <v>2.1666915281181522E-3</v>
      </c>
      <c r="K105" s="17" t="s">
        <v>22</v>
      </c>
      <c r="L105" s="17" t="s">
        <v>22</v>
      </c>
      <c r="M105" s="16">
        <v>2100896</v>
      </c>
      <c r="N105" s="17" t="s">
        <v>22</v>
      </c>
      <c r="O105" s="20"/>
    </row>
    <row r="106" spans="1:15" ht="26" x14ac:dyDescent="0.3">
      <c r="A106" s="12">
        <v>101</v>
      </c>
      <c r="B106" s="13" t="s">
        <v>122</v>
      </c>
      <c r="C106" s="22">
        <v>43502</v>
      </c>
      <c r="D106" s="15">
        <v>1058406</v>
      </c>
      <c r="E106" s="16">
        <v>827354.25</v>
      </c>
      <c r="F106" s="11" t="s">
        <v>21</v>
      </c>
      <c r="G106" s="17" t="s">
        <v>22</v>
      </c>
      <c r="H106" s="17" t="s">
        <v>22</v>
      </c>
      <c r="I106" s="17" t="s">
        <v>22</v>
      </c>
      <c r="J106" s="18">
        <f t="shared" si="1"/>
        <v>7.6793864285092106E-4</v>
      </c>
      <c r="K106" s="17" t="s">
        <v>22</v>
      </c>
      <c r="L106" s="17" t="s">
        <v>22</v>
      </c>
      <c r="M106" s="16">
        <v>231051.75</v>
      </c>
      <c r="N106" s="17" t="s">
        <v>22</v>
      </c>
      <c r="O106" s="20"/>
    </row>
    <row r="107" spans="1:15" ht="26" x14ac:dyDescent="0.3">
      <c r="A107" s="12">
        <v>102</v>
      </c>
      <c r="B107" s="13" t="s">
        <v>123</v>
      </c>
      <c r="C107" s="19">
        <v>43497</v>
      </c>
      <c r="D107" s="15">
        <v>52812</v>
      </c>
      <c r="E107" s="16">
        <v>52812</v>
      </c>
      <c r="F107" s="11" t="s">
        <v>21</v>
      </c>
      <c r="G107" s="17" t="s">
        <v>22</v>
      </c>
      <c r="H107" s="17" t="s">
        <v>22</v>
      </c>
      <c r="I107" s="17" t="s">
        <v>22</v>
      </c>
      <c r="J107" s="18">
        <f t="shared" si="1"/>
        <v>4.901935973162988E-5</v>
      </c>
      <c r="K107" s="17" t="s">
        <v>22</v>
      </c>
      <c r="L107" s="17" t="s">
        <v>22</v>
      </c>
      <c r="M107" s="16">
        <v>0</v>
      </c>
      <c r="N107" s="17" t="s">
        <v>22</v>
      </c>
      <c r="O107" s="20"/>
    </row>
    <row r="108" spans="1:15" ht="26" x14ac:dyDescent="0.3">
      <c r="A108" s="12">
        <v>103</v>
      </c>
      <c r="B108" s="13" t="s">
        <v>124</v>
      </c>
      <c r="C108" s="19">
        <v>43504</v>
      </c>
      <c r="D108" s="15">
        <v>754279</v>
      </c>
      <c r="E108" s="16">
        <v>342274.5</v>
      </c>
      <c r="F108" s="11" t="s">
        <v>21</v>
      </c>
      <c r="G108" s="17" t="s">
        <v>22</v>
      </c>
      <c r="H108" s="17" t="s">
        <v>22</v>
      </c>
      <c r="I108" s="17" t="s">
        <v>22</v>
      </c>
      <c r="J108" s="18">
        <f t="shared" si="1"/>
        <v>3.1769440359130028E-4</v>
      </c>
      <c r="K108" s="17" t="s">
        <v>22</v>
      </c>
      <c r="L108" s="17" t="s">
        <v>22</v>
      </c>
      <c r="M108" s="16">
        <v>412004.5</v>
      </c>
      <c r="N108" s="17" t="s">
        <v>22</v>
      </c>
      <c r="O108" s="20"/>
    </row>
    <row r="109" spans="1:15" ht="26" x14ac:dyDescent="0.3">
      <c r="A109" s="12">
        <v>104</v>
      </c>
      <c r="B109" s="13" t="s">
        <v>125</v>
      </c>
      <c r="C109" s="22">
        <v>43509</v>
      </c>
      <c r="D109" s="15">
        <v>1269000</v>
      </c>
      <c r="E109" s="16">
        <v>1269000</v>
      </c>
      <c r="F109" s="11" t="s">
        <v>21</v>
      </c>
      <c r="G109" s="17" t="s">
        <v>22</v>
      </c>
      <c r="H109" s="17" t="s">
        <v>22</v>
      </c>
      <c r="I109" s="17" t="s">
        <v>22</v>
      </c>
      <c r="J109" s="18">
        <f t="shared" si="1"/>
        <v>1.1778680508111475E-3</v>
      </c>
      <c r="K109" s="17" t="s">
        <v>22</v>
      </c>
      <c r="L109" s="17" t="s">
        <v>22</v>
      </c>
      <c r="M109" s="16">
        <v>0</v>
      </c>
      <c r="N109" s="17" t="s">
        <v>22</v>
      </c>
      <c r="O109" s="20"/>
    </row>
    <row r="110" spans="1:15" ht="26" x14ac:dyDescent="0.3">
      <c r="A110" s="12">
        <v>105</v>
      </c>
      <c r="B110" s="13" t="s">
        <v>126</v>
      </c>
      <c r="C110" s="19">
        <v>43507</v>
      </c>
      <c r="D110" s="15">
        <v>41030708</v>
      </c>
      <c r="E110" s="16">
        <v>33089282</v>
      </c>
      <c r="F110" s="11" t="s">
        <v>21</v>
      </c>
      <c r="G110" s="17" t="s">
        <v>22</v>
      </c>
      <c r="H110" s="17" t="s">
        <v>22</v>
      </c>
      <c r="I110" s="17" t="s">
        <v>22</v>
      </c>
      <c r="J110" s="18">
        <f t="shared" si="1"/>
        <v>3.0713008740804088E-2</v>
      </c>
      <c r="K110" s="17" t="s">
        <v>22</v>
      </c>
      <c r="L110" s="17" t="s">
        <v>22</v>
      </c>
      <c r="M110" s="16">
        <v>7941426</v>
      </c>
      <c r="N110" s="17" t="s">
        <v>22</v>
      </c>
      <c r="O110" s="20"/>
    </row>
    <row r="111" spans="1:15" ht="26" x14ac:dyDescent="0.3">
      <c r="A111" s="12">
        <v>106</v>
      </c>
      <c r="B111" s="13" t="s">
        <v>127</v>
      </c>
      <c r="C111" s="19">
        <v>43504</v>
      </c>
      <c r="D111" s="15">
        <v>149640.28</v>
      </c>
      <c r="E111" s="16">
        <v>0</v>
      </c>
      <c r="F111" s="11" t="s">
        <v>21</v>
      </c>
      <c r="G111" s="17" t="s">
        <v>22</v>
      </c>
      <c r="H111" s="17" t="s">
        <v>22</v>
      </c>
      <c r="I111" s="17" t="s">
        <v>22</v>
      </c>
      <c r="J111" s="18">
        <f t="shared" si="1"/>
        <v>0</v>
      </c>
      <c r="K111" s="17" t="s">
        <v>22</v>
      </c>
      <c r="L111" s="17" t="s">
        <v>22</v>
      </c>
      <c r="M111" s="16">
        <v>149640.28</v>
      </c>
      <c r="N111" s="17" t="s">
        <v>22</v>
      </c>
      <c r="O111" s="20"/>
    </row>
    <row r="112" spans="1:15" ht="26" x14ac:dyDescent="0.3">
      <c r="A112" s="12">
        <v>107</v>
      </c>
      <c r="B112" s="13" t="s">
        <v>128</v>
      </c>
      <c r="C112" s="22">
        <v>43504</v>
      </c>
      <c r="D112" s="15">
        <v>10095053</v>
      </c>
      <c r="E112" s="16">
        <v>4642888</v>
      </c>
      <c r="F112" s="11" t="s">
        <v>21</v>
      </c>
      <c r="G112" s="17" t="s">
        <v>22</v>
      </c>
      <c r="H112" s="17" t="s">
        <v>22</v>
      </c>
      <c r="I112" s="17" t="s">
        <v>22</v>
      </c>
      <c r="J112" s="18">
        <f t="shared" si="1"/>
        <v>4.3094637026749143E-3</v>
      </c>
      <c r="K112" s="17" t="s">
        <v>22</v>
      </c>
      <c r="L112" s="17" t="s">
        <v>22</v>
      </c>
      <c r="M112" s="16">
        <v>5452165</v>
      </c>
      <c r="N112" s="17" t="s">
        <v>22</v>
      </c>
      <c r="O112" s="20"/>
    </row>
    <row r="113" spans="1:15" ht="26" x14ac:dyDescent="0.3">
      <c r="A113" s="12">
        <v>108</v>
      </c>
      <c r="B113" s="13" t="s">
        <v>129</v>
      </c>
      <c r="C113" s="22">
        <v>43504</v>
      </c>
      <c r="D113" s="15">
        <v>874159</v>
      </c>
      <c r="E113" s="16">
        <v>460084</v>
      </c>
      <c r="F113" s="11" t="s">
        <v>21</v>
      </c>
      <c r="G113" s="17" t="s">
        <v>22</v>
      </c>
      <c r="H113" s="17" t="s">
        <v>22</v>
      </c>
      <c r="I113" s="17" t="s">
        <v>22</v>
      </c>
      <c r="J113" s="18">
        <f t="shared" si="1"/>
        <v>4.2704353371898816E-4</v>
      </c>
      <c r="K113" s="17" t="s">
        <v>22</v>
      </c>
      <c r="L113" s="17" t="s">
        <v>22</v>
      </c>
      <c r="M113" s="16">
        <v>414075</v>
      </c>
      <c r="N113" s="17" t="s">
        <v>22</v>
      </c>
      <c r="O113" s="20"/>
    </row>
    <row r="114" spans="1:15" ht="26" x14ac:dyDescent="0.3">
      <c r="A114" s="12">
        <v>109</v>
      </c>
      <c r="B114" s="13" t="s">
        <v>130</v>
      </c>
      <c r="C114" s="22">
        <v>43504</v>
      </c>
      <c r="D114" s="15">
        <v>681824.22</v>
      </c>
      <c r="E114" s="16">
        <v>630346</v>
      </c>
      <c r="F114" s="11" t="s">
        <v>21</v>
      </c>
      <c r="G114" s="17" t="s">
        <v>22</v>
      </c>
      <c r="H114" s="17" t="s">
        <v>22</v>
      </c>
      <c r="I114" s="17" t="s">
        <v>22</v>
      </c>
      <c r="J114" s="18">
        <f t="shared" si="1"/>
        <v>5.8507834070654333E-4</v>
      </c>
      <c r="K114" s="17" t="s">
        <v>22</v>
      </c>
      <c r="L114" s="17" t="s">
        <v>22</v>
      </c>
      <c r="M114" s="16">
        <v>51478.219999999972</v>
      </c>
      <c r="N114" s="17" t="s">
        <v>22</v>
      </c>
      <c r="O114" s="20"/>
    </row>
    <row r="115" spans="1:15" ht="26" x14ac:dyDescent="0.3">
      <c r="A115" s="12">
        <v>110</v>
      </c>
      <c r="B115" s="13" t="s">
        <v>131</v>
      </c>
      <c r="C115" s="19">
        <v>43497</v>
      </c>
      <c r="D115" s="15">
        <v>367095.84</v>
      </c>
      <c r="E115" s="16">
        <v>367095.84</v>
      </c>
      <c r="F115" s="11" t="s">
        <v>21</v>
      </c>
      <c r="G115" s="17" t="s">
        <v>22</v>
      </c>
      <c r="H115" s="17" t="s">
        <v>22</v>
      </c>
      <c r="I115" s="17" t="s">
        <v>22</v>
      </c>
      <c r="J115" s="18">
        <f t="shared" si="1"/>
        <v>3.4073322420936241E-4</v>
      </c>
      <c r="K115" s="17" t="s">
        <v>22</v>
      </c>
      <c r="L115" s="17" t="s">
        <v>22</v>
      </c>
      <c r="M115" s="16">
        <v>0</v>
      </c>
      <c r="N115" s="17" t="s">
        <v>22</v>
      </c>
      <c r="O115" s="20"/>
    </row>
    <row r="116" spans="1:15" ht="26" x14ac:dyDescent="0.3">
      <c r="A116" s="12">
        <v>111</v>
      </c>
      <c r="B116" s="13" t="s">
        <v>132</v>
      </c>
      <c r="C116" s="21">
        <v>43493</v>
      </c>
      <c r="D116" s="15">
        <v>111356</v>
      </c>
      <c r="E116" s="16">
        <v>111356</v>
      </c>
      <c r="F116" s="11" t="s">
        <v>21</v>
      </c>
      <c r="G116" s="17" t="s">
        <v>22</v>
      </c>
      <c r="H116" s="17" t="s">
        <v>22</v>
      </c>
      <c r="I116" s="17" t="s">
        <v>22</v>
      </c>
      <c r="J116" s="18">
        <f t="shared" si="1"/>
        <v>1.0335908169119474E-4</v>
      </c>
      <c r="K116" s="17" t="s">
        <v>22</v>
      </c>
      <c r="L116" s="17" t="s">
        <v>22</v>
      </c>
      <c r="M116" s="16">
        <v>0</v>
      </c>
      <c r="N116" s="17" t="s">
        <v>22</v>
      </c>
      <c r="O116" s="20"/>
    </row>
    <row r="117" spans="1:15" ht="26" x14ac:dyDescent="0.3">
      <c r="A117" s="12">
        <v>112</v>
      </c>
      <c r="B117" s="13" t="s">
        <v>133</v>
      </c>
      <c r="C117" s="21">
        <v>43493</v>
      </c>
      <c r="D117" s="15">
        <v>1032689</v>
      </c>
      <c r="E117" s="16">
        <v>1032689</v>
      </c>
      <c r="F117" s="11" t="s">
        <v>21</v>
      </c>
      <c r="G117" s="17" t="s">
        <v>22</v>
      </c>
      <c r="H117" s="17" t="s">
        <v>22</v>
      </c>
      <c r="I117" s="17" t="s">
        <v>22</v>
      </c>
      <c r="J117" s="18">
        <f t="shared" si="1"/>
        <v>9.5852748583460446E-4</v>
      </c>
      <c r="K117" s="17" t="s">
        <v>22</v>
      </c>
      <c r="L117" s="17" t="s">
        <v>22</v>
      </c>
      <c r="M117" s="16">
        <v>0</v>
      </c>
      <c r="N117" s="17" t="s">
        <v>22</v>
      </c>
      <c r="O117" s="20"/>
    </row>
    <row r="118" spans="1:15" ht="26" x14ac:dyDescent="0.3">
      <c r="A118" s="12">
        <v>113</v>
      </c>
      <c r="B118" s="13" t="s">
        <v>134</v>
      </c>
      <c r="C118" s="22">
        <v>43504</v>
      </c>
      <c r="D118" s="15">
        <v>421166</v>
      </c>
      <c r="E118" s="16">
        <v>309681</v>
      </c>
      <c r="F118" s="11" t="s">
        <v>21</v>
      </c>
      <c r="G118" s="17" t="s">
        <v>22</v>
      </c>
      <c r="H118" s="17" t="s">
        <v>22</v>
      </c>
      <c r="I118" s="17" t="s">
        <v>22</v>
      </c>
      <c r="J118" s="18">
        <f t="shared" si="1"/>
        <v>2.8744157276851609E-4</v>
      </c>
      <c r="K118" s="17" t="s">
        <v>22</v>
      </c>
      <c r="L118" s="17" t="s">
        <v>22</v>
      </c>
      <c r="M118" s="16">
        <v>111485</v>
      </c>
      <c r="N118" s="17" t="s">
        <v>22</v>
      </c>
      <c r="O118" s="20"/>
    </row>
    <row r="119" spans="1:15" ht="26" x14ac:dyDescent="0.3">
      <c r="A119" s="12">
        <v>114</v>
      </c>
      <c r="B119" s="13" t="s">
        <v>135</v>
      </c>
      <c r="C119" s="22">
        <v>43501</v>
      </c>
      <c r="D119" s="15">
        <v>637114</v>
      </c>
      <c r="E119" s="16">
        <v>637114</v>
      </c>
      <c r="F119" s="11" t="s">
        <v>21</v>
      </c>
      <c r="G119" s="17" t="s">
        <v>22</v>
      </c>
      <c r="H119" s="17" t="s">
        <v>22</v>
      </c>
      <c r="I119" s="17" t="s">
        <v>22</v>
      </c>
      <c r="J119" s="18">
        <f t="shared" si="1"/>
        <v>5.9136030364420286E-4</v>
      </c>
      <c r="K119" s="17" t="s">
        <v>22</v>
      </c>
      <c r="L119" s="17" t="s">
        <v>22</v>
      </c>
      <c r="M119" s="16">
        <v>0</v>
      </c>
      <c r="N119" s="17" t="s">
        <v>22</v>
      </c>
      <c r="O119" s="20"/>
    </row>
    <row r="120" spans="1:15" ht="26" x14ac:dyDescent="0.3">
      <c r="A120" s="12">
        <v>115</v>
      </c>
      <c r="B120" s="13" t="s">
        <v>136</v>
      </c>
      <c r="C120" s="22">
        <v>43507</v>
      </c>
      <c r="D120" s="15">
        <v>1811506.2</v>
      </c>
      <c r="E120" s="16">
        <v>1811506.2</v>
      </c>
      <c r="F120" s="11" t="s">
        <v>21</v>
      </c>
      <c r="G120" s="17" t="s">
        <v>22</v>
      </c>
      <c r="H120" s="17" t="s">
        <v>22</v>
      </c>
      <c r="I120" s="17" t="s">
        <v>22</v>
      </c>
      <c r="J120" s="18">
        <f t="shared" si="1"/>
        <v>1.6814147177512282E-3</v>
      </c>
      <c r="K120" s="17" t="s">
        <v>22</v>
      </c>
      <c r="L120" s="17" t="s">
        <v>22</v>
      </c>
      <c r="M120" s="16">
        <v>0</v>
      </c>
      <c r="N120" s="17" t="s">
        <v>22</v>
      </c>
      <c r="O120" s="20"/>
    </row>
    <row r="121" spans="1:15" ht="39" x14ac:dyDescent="0.3">
      <c r="A121" s="12">
        <v>116</v>
      </c>
      <c r="B121" s="13" t="s">
        <v>137</v>
      </c>
      <c r="C121" s="22">
        <v>43501</v>
      </c>
      <c r="D121" s="15">
        <v>1348533.72</v>
      </c>
      <c r="E121" s="16">
        <v>975324</v>
      </c>
      <c r="F121" s="11" t="s">
        <v>21</v>
      </c>
      <c r="G121" s="17" t="s">
        <v>22</v>
      </c>
      <c r="H121" s="17" t="s">
        <v>22</v>
      </c>
      <c r="I121" s="17" t="s">
        <v>22</v>
      </c>
      <c r="J121" s="18">
        <f t="shared" si="1"/>
        <v>9.0528209518465842E-4</v>
      </c>
      <c r="K121" s="17" t="s">
        <v>22</v>
      </c>
      <c r="L121" s="17" t="s">
        <v>22</v>
      </c>
      <c r="M121" s="16">
        <v>373209.72</v>
      </c>
      <c r="N121" s="17" t="s">
        <v>22</v>
      </c>
      <c r="O121" s="20"/>
    </row>
    <row r="122" spans="1:15" ht="26" x14ac:dyDescent="0.3">
      <c r="A122" s="12">
        <v>117</v>
      </c>
      <c r="B122" s="13" t="s">
        <v>138</v>
      </c>
      <c r="C122" s="22">
        <v>43507</v>
      </c>
      <c r="D122" s="15">
        <v>595298</v>
      </c>
      <c r="E122" s="16">
        <v>595298</v>
      </c>
      <c r="F122" s="11" t="s">
        <v>21</v>
      </c>
      <c r="G122" s="17" t="s">
        <v>22</v>
      </c>
      <c r="H122" s="17" t="s">
        <v>22</v>
      </c>
      <c r="I122" s="17" t="s">
        <v>22</v>
      </c>
      <c r="J122" s="18">
        <f t="shared" si="1"/>
        <v>5.525472773142431E-4</v>
      </c>
      <c r="K122" s="17" t="s">
        <v>22</v>
      </c>
      <c r="L122" s="17" t="s">
        <v>22</v>
      </c>
      <c r="M122" s="16">
        <v>0</v>
      </c>
      <c r="N122" s="17" t="s">
        <v>22</v>
      </c>
      <c r="O122" s="20"/>
    </row>
    <row r="123" spans="1:15" ht="26" x14ac:dyDescent="0.3">
      <c r="A123" s="12">
        <v>118</v>
      </c>
      <c r="B123" s="13" t="s">
        <v>139</v>
      </c>
      <c r="C123" s="21">
        <v>43491</v>
      </c>
      <c r="D123" s="15">
        <v>239700</v>
      </c>
      <c r="E123" s="16">
        <v>239700</v>
      </c>
      <c r="F123" s="11" t="s">
        <v>21</v>
      </c>
      <c r="G123" s="17" t="s">
        <v>22</v>
      </c>
      <c r="H123" s="17" t="s">
        <v>22</v>
      </c>
      <c r="I123" s="17" t="s">
        <v>22</v>
      </c>
      <c r="J123" s="18">
        <f t="shared" si="1"/>
        <v>2.2248618737543896E-4</v>
      </c>
      <c r="K123" s="17" t="s">
        <v>22</v>
      </c>
      <c r="L123" s="17" t="s">
        <v>22</v>
      </c>
      <c r="M123" s="16">
        <v>0</v>
      </c>
      <c r="N123" s="17" t="s">
        <v>22</v>
      </c>
      <c r="O123" s="20"/>
    </row>
    <row r="124" spans="1:15" ht="26" x14ac:dyDescent="0.3">
      <c r="A124" s="12">
        <v>119</v>
      </c>
      <c r="B124" s="13" t="s">
        <v>140</v>
      </c>
      <c r="C124" s="21">
        <v>43493</v>
      </c>
      <c r="D124" s="15">
        <v>4338547</v>
      </c>
      <c r="E124" s="16">
        <v>4338547</v>
      </c>
      <c r="F124" s="11" t="s">
        <v>21</v>
      </c>
      <c r="G124" s="17" t="s">
        <v>22</v>
      </c>
      <c r="H124" s="17" t="s">
        <v>22</v>
      </c>
      <c r="I124" s="17" t="s">
        <v>22</v>
      </c>
      <c r="J124" s="18">
        <f t="shared" si="1"/>
        <v>4.0269786432171406E-3</v>
      </c>
      <c r="K124" s="17" t="s">
        <v>22</v>
      </c>
      <c r="L124" s="17" t="s">
        <v>22</v>
      </c>
      <c r="M124" s="16">
        <v>0</v>
      </c>
      <c r="N124" s="17" t="s">
        <v>22</v>
      </c>
      <c r="O124" s="20"/>
    </row>
    <row r="125" spans="1:15" ht="26" x14ac:dyDescent="0.3">
      <c r="A125" s="12">
        <v>120</v>
      </c>
      <c r="B125" s="13" t="s">
        <v>141</v>
      </c>
      <c r="C125" s="19">
        <v>43507</v>
      </c>
      <c r="D125" s="15">
        <v>410603</v>
      </c>
      <c r="E125" s="16">
        <v>217887</v>
      </c>
      <c r="F125" s="11" t="s">
        <v>21</v>
      </c>
      <c r="G125" s="17" t="s">
        <v>22</v>
      </c>
      <c r="H125" s="17" t="s">
        <v>22</v>
      </c>
      <c r="I125" s="17" t="s">
        <v>22</v>
      </c>
      <c r="J125" s="18">
        <f t="shared" si="1"/>
        <v>2.0223966586847004E-4</v>
      </c>
      <c r="K125" s="17" t="s">
        <v>22</v>
      </c>
      <c r="L125" s="17" t="s">
        <v>22</v>
      </c>
      <c r="M125" s="16">
        <v>192716</v>
      </c>
      <c r="N125" s="17" t="s">
        <v>22</v>
      </c>
      <c r="O125" s="20"/>
    </row>
    <row r="126" spans="1:15" ht="26" x14ac:dyDescent="0.3">
      <c r="A126" s="12">
        <v>121</v>
      </c>
      <c r="B126" s="13" t="s">
        <v>142</v>
      </c>
      <c r="C126" s="22">
        <v>43507</v>
      </c>
      <c r="D126" s="15">
        <v>50380</v>
      </c>
      <c r="E126" s="16">
        <v>29374</v>
      </c>
      <c r="F126" s="11" t="s">
        <v>21</v>
      </c>
      <c r="G126" s="17" t="s">
        <v>22</v>
      </c>
      <c r="H126" s="17" t="s">
        <v>22</v>
      </c>
      <c r="I126" s="17" t="s">
        <v>22</v>
      </c>
      <c r="J126" s="18">
        <f t="shared" si="1"/>
        <v>2.7264535953133685E-5</v>
      </c>
      <c r="K126" s="17" t="s">
        <v>22</v>
      </c>
      <c r="L126" s="17" t="s">
        <v>22</v>
      </c>
      <c r="M126" s="16">
        <v>21006</v>
      </c>
      <c r="N126" s="17" t="s">
        <v>22</v>
      </c>
      <c r="O126" s="20"/>
    </row>
    <row r="127" spans="1:15" ht="26" x14ac:dyDescent="0.3">
      <c r="A127" s="12">
        <v>122</v>
      </c>
      <c r="B127" s="13" t="s">
        <v>143</v>
      </c>
      <c r="C127" s="21">
        <v>43497</v>
      </c>
      <c r="D127" s="15">
        <v>824614</v>
      </c>
      <c r="E127" s="16">
        <v>824614</v>
      </c>
      <c r="F127" s="11" t="s">
        <v>21</v>
      </c>
      <c r="G127" s="17" t="s">
        <v>22</v>
      </c>
      <c r="H127" s="17" t="s">
        <v>22</v>
      </c>
      <c r="I127" s="17" t="s">
        <v>22</v>
      </c>
      <c r="J127" s="18">
        <f t="shared" si="1"/>
        <v>7.6539518112811943E-4</v>
      </c>
      <c r="K127" s="17" t="s">
        <v>22</v>
      </c>
      <c r="L127" s="17" t="s">
        <v>22</v>
      </c>
      <c r="M127" s="16">
        <v>0</v>
      </c>
      <c r="N127" s="17" t="s">
        <v>22</v>
      </c>
      <c r="O127" s="20"/>
    </row>
    <row r="128" spans="1:15" ht="26" x14ac:dyDescent="0.3">
      <c r="A128" s="12">
        <v>123</v>
      </c>
      <c r="B128" s="13" t="s">
        <v>144</v>
      </c>
      <c r="C128" s="21">
        <v>43494</v>
      </c>
      <c r="D128" s="15">
        <v>298640</v>
      </c>
      <c r="E128" s="16">
        <v>298640</v>
      </c>
      <c r="F128" s="11" t="s">
        <v>21</v>
      </c>
      <c r="G128" s="17" t="s">
        <v>22</v>
      </c>
      <c r="H128" s="17" t="s">
        <v>22</v>
      </c>
      <c r="I128" s="17" t="s">
        <v>22</v>
      </c>
      <c r="J128" s="18">
        <f t="shared" si="1"/>
        <v>2.7719347099624988E-4</v>
      </c>
      <c r="K128" s="17" t="s">
        <v>22</v>
      </c>
      <c r="L128" s="17" t="s">
        <v>22</v>
      </c>
      <c r="M128" s="16">
        <v>0</v>
      </c>
      <c r="N128" s="17" t="s">
        <v>22</v>
      </c>
      <c r="O128" s="20"/>
    </row>
    <row r="129" spans="1:15" ht="26" x14ac:dyDescent="0.3">
      <c r="A129" s="12">
        <v>124</v>
      </c>
      <c r="B129" s="13" t="s">
        <v>145</v>
      </c>
      <c r="C129" s="21">
        <v>43497</v>
      </c>
      <c r="D129" s="15">
        <v>357130</v>
      </c>
      <c r="E129" s="16">
        <v>357130</v>
      </c>
      <c r="F129" s="11" t="s">
        <v>21</v>
      </c>
      <c r="G129" s="17" t="s">
        <v>22</v>
      </c>
      <c r="H129" s="17" t="s">
        <v>22</v>
      </c>
      <c r="I129" s="17" t="s">
        <v>22</v>
      </c>
      <c r="J129" s="18">
        <f t="shared" si="1"/>
        <v>3.3148307091109935E-4</v>
      </c>
      <c r="K129" s="17" t="s">
        <v>22</v>
      </c>
      <c r="L129" s="17" t="s">
        <v>22</v>
      </c>
      <c r="M129" s="16">
        <v>0</v>
      </c>
      <c r="N129" s="17" t="s">
        <v>22</v>
      </c>
      <c r="O129" s="20"/>
    </row>
    <row r="130" spans="1:15" ht="26" x14ac:dyDescent="0.3">
      <c r="A130" s="12">
        <v>125</v>
      </c>
      <c r="B130" s="13" t="s">
        <v>146</v>
      </c>
      <c r="C130" s="22">
        <v>43503</v>
      </c>
      <c r="D130" s="15">
        <v>138331</v>
      </c>
      <c r="E130" s="16">
        <v>138331</v>
      </c>
      <c r="F130" s="11" t="s">
        <v>21</v>
      </c>
      <c r="G130" s="17" t="s">
        <v>22</v>
      </c>
      <c r="H130" s="17" t="s">
        <v>22</v>
      </c>
      <c r="I130" s="17" t="s">
        <v>22</v>
      </c>
      <c r="J130" s="18">
        <f t="shared" si="1"/>
        <v>1.2839689939854755E-4</v>
      </c>
      <c r="K130" s="17" t="s">
        <v>22</v>
      </c>
      <c r="L130" s="17" t="s">
        <v>22</v>
      </c>
      <c r="M130" s="16">
        <v>0</v>
      </c>
      <c r="N130" s="17" t="s">
        <v>22</v>
      </c>
      <c r="O130" s="20"/>
    </row>
    <row r="131" spans="1:15" ht="26" x14ac:dyDescent="0.3">
      <c r="A131" s="12">
        <v>126</v>
      </c>
      <c r="B131" s="13" t="s">
        <v>147</v>
      </c>
      <c r="C131" s="22">
        <v>43501</v>
      </c>
      <c r="D131" s="15">
        <v>529982</v>
      </c>
      <c r="E131" s="16">
        <v>529982</v>
      </c>
      <c r="F131" s="11" t="s">
        <v>21</v>
      </c>
      <c r="G131" s="17" t="s">
        <v>22</v>
      </c>
      <c r="H131" s="17" t="s">
        <v>22</v>
      </c>
      <c r="I131" s="17" t="s">
        <v>22</v>
      </c>
      <c r="J131" s="18">
        <f t="shared" si="1"/>
        <v>4.9192187967296575E-4</v>
      </c>
      <c r="K131" s="17" t="s">
        <v>22</v>
      </c>
      <c r="L131" s="17" t="s">
        <v>22</v>
      </c>
      <c r="M131" s="16">
        <v>0</v>
      </c>
      <c r="N131" s="17" t="s">
        <v>22</v>
      </c>
      <c r="O131" s="20"/>
    </row>
    <row r="132" spans="1:15" ht="26" x14ac:dyDescent="0.3">
      <c r="A132" s="12">
        <v>127</v>
      </c>
      <c r="B132" s="13" t="s">
        <v>148</v>
      </c>
      <c r="C132" s="21">
        <v>43497</v>
      </c>
      <c r="D132" s="15">
        <v>339393</v>
      </c>
      <c r="E132" s="16">
        <v>339393</v>
      </c>
      <c r="F132" s="11" t="s">
        <v>21</v>
      </c>
      <c r="G132" s="17" t="s">
        <v>22</v>
      </c>
      <c r="H132" s="17" t="s">
        <v>22</v>
      </c>
      <c r="I132" s="17" t="s">
        <v>22</v>
      </c>
      <c r="J132" s="18">
        <f t="shared" si="1"/>
        <v>3.1501983559412746E-4</v>
      </c>
      <c r="K132" s="17" t="s">
        <v>22</v>
      </c>
      <c r="L132" s="17" t="s">
        <v>22</v>
      </c>
      <c r="M132" s="16">
        <v>0</v>
      </c>
      <c r="N132" s="17" t="s">
        <v>22</v>
      </c>
      <c r="O132" s="20"/>
    </row>
    <row r="133" spans="1:15" ht="26" x14ac:dyDescent="0.3">
      <c r="A133" s="12">
        <v>128</v>
      </c>
      <c r="B133" s="13" t="s">
        <v>149</v>
      </c>
      <c r="C133" s="22">
        <v>43502</v>
      </c>
      <c r="D133" s="15">
        <v>1039145</v>
      </c>
      <c r="E133" s="16">
        <v>1039145</v>
      </c>
      <c r="F133" s="11" t="s">
        <v>21</v>
      </c>
      <c r="G133" s="17" t="s">
        <v>22</v>
      </c>
      <c r="H133" s="17" t="s">
        <v>22</v>
      </c>
      <c r="I133" s="17" t="s">
        <v>22</v>
      </c>
      <c r="J133" s="18">
        <f t="shared" si="1"/>
        <v>9.6451985473613067E-4</v>
      </c>
      <c r="K133" s="17" t="s">
        <v>22</v>
      </c>
      <c r="L133" s="17" t="s">
        <v>22</v>
      </c>
      <c r="M133" s="16">
        <v>0</v>
      </c>
      <c r="N133" s="17" t="s">
        <v>22</v>
      </c>
      <c r="O133" s="20"/>
    </row>
    <row r="134" spans="1:15" ht="26" x14ac:dyDescent="0.3">
      <c r="A134" s="12">
        <v>129</v>
      </c>
      <c r="B134" s="13" t="s">
        <v>150</v>
      </c>
      <c r="C134" s="22">
        <v>43502</v>
      </c>
      <c r="D134" s="15">
        <v>48879</v>
      </c>
      <c r="E134" s="16">
        <v>48879</v>
      </c>
      <c r="F134" s="11" t="s">
        <v>21</v>
      </c>
      <c r="G134" s="17" t="s">
        <v>22</v>
      </c>
      <c r="H134" s="17" t="s">
        <v>22</v>
      </c>
      <c r="I134" s="17" t="s">
        <v>22</v>
      </c>
      <c r="J134" s="18">
        <f t="shared" ref="J134:J197" si="2">E134/$E$314</f>
        <v>4.5368804141527248E-5</v>
      </c>
      <c r="K134" s="17" t="s">
        <v>22</v>
      </c>
      <c r="L134" s="17" t="s">
        <v>22</v>
      </c>
      <c r="M134" s="16">
        <v>0</v>
      </c>
      <c r="N134" s="17" t="s">
        <v>22</v>
      </c>
      <c r="O134" s="20"/>
    </row>
    <row r="135" spans="1:15" ht="26" x14ac:dyDescent="0.3">
      <c r="A135" s="12">
        <v>130</v>
      </c>
      <c r="B135" s="13" t="s">
        <v>151</v>
      </c>
      <c r="C135" s="22">
        <v>43509</v>
      </c>
      <c r="D135" s="15">
        <v>933040</v>
      </c>
      <c r="E135" s="16">
        <v>884698</v>
      </c>
      <c r="F135" s="11" t="s">
        <v>21</v>
      </c>
      <c r="G135" s="17" t="s">
        <v>22</v>
      </c>
      <c r="H135" s="17" t="s">
        <v>22</v>
      </c>
      <c r="I135" s="17" t="s">
        <v>22</v>
      </c>
      <c r="J135" s="18">
        <f t="shared" si="2"/>
        <v>8.211643095480855E-4</v>
      </c>
      <c r="K135" s="17" t="s">
        <v>22</v>
      </c>
      <c r="L135" s="17" t="s">
        <v>22</v>
      </c>
      <c r="M135" s="16">
        <v>48342</v>
      </c>
      <c r="N135" s="17" t="s">
        <v>22</v>
      </c>
      <c r="O135" s="20"/>
    </row>
    <row r="136" spans="1:15" ht="26" x14ac:dyDescent="0.3">
      <c r="A136" s="12">
        <v>131</v>
      </c>
      <c r="B136" s="13" t="s">
        <v>152</v>
      </c>
      <c r="C136" s="22">
        <v>43502</v>
      </c>
      <c r="D136" s="15">
        <v>168692</v>
      </c>
      <c r="E136" s="16">
        <v>168692</v>
      </c>
      <c r="F136" s="11" t="s">
        <v>21</v>
      </c>
      <c r="G136" s="17" t="s">
        <v>22</v>
      </c>
      <c r="H136" s="17" t="s">
        <v>22</v>
      </c>
      <c r="I136" s="17" t="s">
        <v>22</v>
      </c>
      <c r="J136" s="18">
        <f t="shared" si="2"/>
        <v>1.5657755494675657E-4</v>
      </c>
      <c r="K136" s="17" t="s">
        <v>22</v>
      </c>
      <c r="L136" s="17" t="s">
        <v>22</v>
      </c>
      <c r="M136" s="16">
        <v>0</v>
      </c>
      <c r="N136" s="17" t="s">
        <v>22</v>
      </c>
      <c r="O136" s="20"/>
    </row>
    <row r="137" spans="1:15" ht="26" x14ac:dyDescent="0.3">
      <c r="A137" s="12">
        <v>132</v>
      </c>
      <c r="B137" s="13" t="s">
        <v>153</v>
      </c>
      <c r="C137" s="22">
        <v>43509</v>
      </c>
      <c r="D137" s="15">
        <v>315138</v>
      </c>
      <c r="E137" s="16">
        <v>49651</v>
      </c>
      <c r="F137" s="11" t="s">
        <v>21</v>
      </c>
      <c r="G137" s="17" t="s">
        <v>22</v>
      </c>
      <c r="H137" s="17" t="s">
        <v>22</v>
      </c>
      <c r="I137" s="17" t="s">
        <v>22</v>
      </c>
      <c r="J137" s="18">
        <f t="shared" si="2"/>
        <v>4.6085363743754359E-5</v>
      </c>
      <c r="K137" s="17" t="s">
        <v>22</v>
      </c>
      <c r="L137" s="17" t="s">
        <v>22</v>
      </c>
      <c r="M137" s="16">
        <v>265487</v>
      </c>
      <c r="N137" s="17" t="s">
        <v>22</v>
      </c>
      <c r="O137" s="20"/>
    </row>
    <row r="138" spans="1:15" ht="26" x14ac:dyDescent="0.3">
      <c r="A138" s="12">
        <v>133</v>
      </c>
      <c r="B138" s="13" t="s">
        <v>154</v>
      </c>
      <c r="C138" s="22">
        <v>43501</v>
      </c>
      <c r="D138" s="15">
        <v>681705</v>
      </c>
      <c r="E138" s="16">
        <v>681705</v>
      </c>
      <c r="F138" s="11" t="s">
        <v>21</v>
      </c>
      <c r="G138" s="17" t="s">
        <v>22</v>
      </c>
      <c r="H138" s="17" t="s">
        <v>22</v>
      </c>
      <c r="I138" s="17" t="s">
        <v>22</v>
      </c>
      <c r="J138" s="18">
        <f t="shared" si="2"/>
        <v>6.3274904616092453E-4</v>
      </c>
      <c r="K138" s="17" t="s">
        <v>22</v>
      </c>
      <c r="L138" s="17" t="s">
        <v>22</v>
      </c>
      <c r="M138" s="16">
        <v>0</v>
      </c>
      <c r="N138" s="17" t="s">
        <v>22</v>
      </c>
      <c r="O138" s="20"/>
    </row>
    <row r="139" spans="1:15" ht="26" x14ac:dyDescent="0.3">
      <c r="A139" s="12">
        <v>134</v>
      </c>
      <c r="B139" s="13" t="s">
        <v>155</v>
      </c>
      <c r="C139" s="21">
        <v>43497</v>
      </c>
      <c r="D139" s="15">
        <v>827954</v>
      </c>
      <c r="E139" s="16">
        <v>827954</v>
      </c>
      <c r="F139" s="11" t="s">
        <v>21</v>
      </c>
      <c r="G139" s="17" t="s">
        <v>22</v>
      </c>
      <c r="H139" s="17" t="s">
        <v>22</v>
      </c>
      <c r="I139" s="17" t="s">
        <v>22</v>
      </c>
      <c r="J139" s="18">
        <f t="shared" si="2"/>
        <v>7.6849532241236623E-4</v>
      </c>
      <c r="K139" s="17" t="s">
        <v>22</v>
      </c>
      <c r="L139" s="17" t="s">
        <v>22</v>
      </c>
      <c r="M139" s="16">
        <v>0</v>
      </c>
      <c r="N139" s="17" t="s">
        <v>22</v>
      </c>
      <c r="O139" s="20"/>
    </row>
    <row r="140" spans="1:15" ht="26" x14ac:dyDescent="0.3">
      <c r="A140" s="12">
        <v>135</v>
      </c>
      <c r="B140" s="13" t="s">
        <v>156</v>
      </c>
      <c r="C140" s="22">
        <v>43500</v>
      </c>
      <c r="D140" s="15">
        <v>1229425</v>
      </c>
      <c r="E140" s="16">
        <v>1229425</v>
      </c>
      <c r="F140" s="11" t="s">
        <v>21</v>
      </c>
      <c r="G140" s="17" t="s">
        <v>22</v>
      </c>
      <c r="H140" s="17" t="s">
        <v>22</v>
      </c>
      <c r="I140" s="17" t="s">
        <v>22</v>
      </c>
      <c r="J140" s="18">
        <f t="shared" si="2"/>
        <v>1.1411350893368755E-3</v>
      </c>
      <c r="K140" s="17" t="s">
        <v>22</v>
      </c>
      <c r="L140" s="17" t="s">
        <v>22</v>
      </c>
      <c r="M140" s="16">
        <v>0</v>
      </c>
      <c r="N140" s="17" t="s">
        <v>22</v>
      </c>
      <c r="O140" s="20"/>
    </row>
    <row r="141" spans="1:15" ht="26" x14ac:dyDescent="0.3">
      <c r="A141" s="12">
        <v>136</v>
      </c>
      <c r="B141" s="13" t="s">
        <v>157</v>
      </c>
      <c r="C141" s="21">
        <v>43497</v>
      </c>
      <c r="D141" s="15">
        <v>876772</v>
      </c>
      <c r="E141" s="16">
        <v>0</v>
      </c>
      <c r="F141" s="11" t="s">
        <v>21</v>
      </c>
      <c r="G141" s="17" t="s">
        <v>22</v>
      </c>
      <c r="H141" s="17" t="s">
        <v>22</v>
      </c>
      <c r="I141" s="17" t="s">
        <v>22</v>
      </c>
      <c r="J141" s="18">
        <f t="shared" si="2"/>
        <v>0</v>
      </c>
      <c r="K141" s="17" t="s">
        <v>22</v>
      </c>
      <c r="L141" s="17" t="s">
        <v>22</v>
      </c>
      <c r="M141" s="16">
        <v>876772</v>
      </c>
      <c r="N141" s="17" t="s">
        <v>22</v>
      </c>
      <c r="O141" s="20"/>
    </row>
    <row r="142" spans="1:15" ht="26" x14ac:dyDescent="0.3">
      <c r="A142" s="12">
        <v>137</v>
      </c>
      <c r="B142" s="13" t="s">
        <v>158</v>
      </c>
      <c r="C142" s="22">
        <v>43500</v>
      </c>
      <c r="D142" s="15">
        <v>112801</v>
      </c>
      <c r="E142" s="16">
        <v>112801</v>
      </c>
      <c r="F142" s="11" t="s">
        <v>21</v>
      </c>
      <c r="G142" s="17" t="s">
        <v>22</v>
      </c>
      <c r="H142" s="17" t="s">
        <v>22</v>
      </c>
      <c r="I142" s="17" t="s">
        <v>22</v>
      </c>
      <c r="J142" s="18">
        <f t="shared" si="2"/>
        <v>1.0470031048033747E-4</v>
      </c>
      <c r="K142" s="17" t="s">
        <v>22</v>
      </c>
      <c r="L142" s="17" t="s">
        <v>22</v>
      </c>
      <c r="M142" s="16">
        <v>0</v>
      </c>
      <c r="N142" s="17" t="s">
        <v>22</v>
      </c>
      <c r="O142" s="20"/>
    </row>
    <row r="143" spans="1:15" ht="26" x14ac:dyDescent="0.3">
      <c r="A143" s="12">
        <v>138</v>
      </c>
      <c r="B143" s="13" t="s">
        <v>159</v>
      </c>
      <c r="C143" s="22">
        <v>43500</v>
      </c>
      <c r="D143" s="15">
        <v>218583</v>
      </c>
      <c r="E143" s="16">
        <v>218583</v>
      </c>
      <c r="F143" s="11" t="s">
        <v>21</v>
      </c>
      <c r="G143" s="17" t="s">
        <v>22</v>
      </c>
      <c r="H143" s="17" t="s">
        <v>22</v>
      </c>
      <c r="I143" s="17" t="s">
        <v>22</v>
      </c>
      <c r="J143" s="18">
        <f t="shared" si="2"/>
        <v>2.0288568333369034E-4</v>
      </c>
      <c r="K143" s="17" t="s">
        <v>22</v>
      </c>
      <c r="L143" s="17" t="s">
        <v>22</v>
      </c>
      <c r="M143" s="16">
        <v>0</v>
      </c>
      <c r="N143" s="17" t="s">
        <v>22</v>
      </c>
      <c r="O143" s="20"/>
    </row>
    <row r="144" spans="1:15" ht="26" x14ac:dyDescent="0.3">
      <c r="A144" s="12">
        <v>139</v>
      </c>
      <c r="B144" s="13" t="s">
        <v>160</v>
      </c>
      <c r="C144" s="21">
        <v>43497</v>
      </c>
      <c r="D144" s="15">
        <v>313820</v>
      </c>
      <c r="E144" s="16">
        <v>313820</v>
      </c>
      <c r="F144" s="11" t="s">
        <v>21</v>
      </c>
      <c r="G144" s="17" t="s">
        <v>22</v>
      </c>
      <c r="H144" s="17" t="s">
        <v>22</v>
      </c>
      <c r="I144" s="17" t="s">
        <v>22</v>
      </c>
      <c r="J144" s="18">
        <f t="shared" si="2"/>
        <v>2.9128333467734772E-4</v>
      </c>
      <c r="K144" s="17" t="s">
        <v>22</v>
      </c>
      <c r="L144" s="17" t="s">
        <v>22</v>
      </c>
      <c r="M144" s="16">
        <v>0</v>
      </c>
      <c r="N144" s="17" t="s">
        <v>22</v>
      </c>
      <c r="O144" s="20"/>
    </row>
    <row r="145" spans="1:15" ht="26" x14ac:dyDescent="0.3">
      <c r="A145" s="12">
        <v>140</v>
      </c>
      <c r="B145" s="13" t="s">
        <v>161</v>
      </c>
      <c r="C145" s="21">
        <v>43494</v>
      </c>
      <c r="D145" s="15">
        <v>695826</v>
      </c>
      <c r="E145" s="16">
        <v>695826</v>
      </c>
      <c r="F145" s="11" t="s">
        <v>21</v>
      </c>
      <c r="G145" s="17" t="s">
        <v>22</v>
      </c>
      <c r="H145" s="17" t="s">
        <v>22</v>
      </c>
      <c r="I145" s="17" t="s">
        <v>22</v>
      </c>
      <c r="J145" s="18">
        <f t="shared" si="2"/>
        <v>6.4585596085399324E-4</v>
      </c>
      <c r="K145" s="17" t="s">
        <v>22</v>
      </c>
      <c r="L145" s="17" t="s">
        <v>22</v>
      </c>
      <c r="M145" s="16">
        <v>0</v>
      </c>
      <c r="N145" s="17" t="s">
        <v>22</v>
      </c>
      <c r="O145" s="20"/>
    </row>
    <row r="146" spans="1:15" ht="26" x14ac:dyDescent="0.3">
      <c r="A146" s="12">
        <v>141</v>
      </c>
      <c r="B146" s="13" t="s">
        <v>162</v>
      </c>
      <c r="C146" s="21">
        <v>43494</v>
      </c>
      <c r="D146" s="15">
        <v>28239</v>
      </c>
      <c r="E146" s="16">
        <v>28239</v>
      </c>
      <c r="F146" s="11" t="s">
        <v>21</v>
      </c>
      <c r="G146" s="17" t="s">
        <v>22</v>
      </c>
      <c r="H146" s="17" t="s">
        <v>22</v>
      </c>
      <c r="I146" s="17" t="s">
        <v>22</v>
      </c>
      <c r="J146" s="18">
        <f t="shared" si="2"/>
        <v>2.6211044828097709E-5</v>
      </c>
      <c r="K146" s="17" t="s">
        <v>22</v>
      </c>
      <c r="L146" s="17" t="s">
        <v>22</v>
      </c>
      <c r="M146" s="16">
        <v>0</v>
      </c>
      <c r="N146" s="17" t="s">
        <v>22</v>
      </c>
      <c r="O146" s="20"/>
    </row>
    <row r="147" spans="1:15" ht="26" x14ac:dyDescent="0.3">
      <c r="A147" s="12">
        <v>142</v>
      </c>
      <c r="B147" s="13" t="s">
        <v>163</v>
      </c>
      <c r="C147" s="21">
        <v>43497</v>
      </c>
      <c r="D147" s="15">
        <v>1383814</v>
      </c>
      <c r="E147" s="16">
        <v>1375464</v>
      </c>
      <c r="F147" s="11" t="s">
        <v>21</v>
      </c>
      <c r="G147" s="17" t="s">
        <v>22</v>
      </c>
      <c r="H147" s="17" t="s">
        <v>22</v>
      </c>
      <c r="I147" s="17" t="s">
        <v>22</v>
      </c>
      <c r="J147" s="18">
        <f t="shared" si="2"/>
        <v>1.276686446525535E-3</v>
      </c>
      <c r="K147" s="17" t="s">
        <v>22</v>
      </c>
      <c r="L147" s="17" t="s">
        <v>22</v>
      </c>
      <c r="M147" s="16">
        <v>8350</v>
      </c>
      <c r="N147" s="17" t="s">
        <v>22</v>
      </c>
      <c r="O147" s="20"/>
    </row>
    <row r="148" spans="1:15" ht="26" x14ac:dyDescent="0.3">
      <c r="A148" s="12">
        <v>143</v>
      </c>
      <c r="B148" s="13" t="s">
        <v>164</v>
      </c>
      <c r="C148" s="19">
        <v>43508</v>
      </c>
      <c r="D148" s="15">
        <v>149250</v>
      </c>
      <c r="E148" s="16">
        <v>130414</v>
      </c>
      <c r="F148" s="11" t="s">
        <v>21</v>
      </c>
      <c r="G148" s="17" t="s">
        <v>22</v>
      </c>
      <c r="H148" s="17" t="s">
        <v>22</v>
      </c>
      <c r="I148" s="17" t="s">
        <v>22</v>
      </c>
      <c r="J148" s="18">
        <f t="shared" si="2"/>
        <v>1.2104845073166665E-4</v>
      </c>
      <c r="K148" s="17" t="s">
        <v>22</v>
      </c>
      <c r="L148" s="17" t="s">
        <v>22</v>
      </c>
      <c r="M148" s="16">
        <v>18836</v>
      </c>
      <c r="N148" s="17" t="s">
        <v>22</v>
      </c>
      <c r="O148" s="20"/>
    </row>
    <row r="149" spans="1:15" ht="26" x14ac:dyDescent="0.3">
      <c r="A149" s="12">
        <v>144</v>
      </c>
      <c r="B149" s="13" t="s">
        <v>165</v>
      </c>
      <c r="C149" s="22">
        <v>43509</v>
      </c>
      <c r="D149" s="15">
        <v>16625</v>
      </c>
      <c r="E149" s="16">
        <v>16625</v>
      </c>
      <c r="F149" s="11" t="s">
        <v>21</v>
      </c>
      <c r="G149" s="17" t="s">
        <v>22</v>
      </c>
      <c r="H149" s="17" t="s">
        <v>22</v>
      </c>
      <c r="I149" s="17" t="s">
        <v>22</v>
      </c>
      <c r="J149" s="18">
        <f t="shared" si="2"/>
        <v>1.5431092470240603E-5</v>
      </c>
      <c r="K149" s="17" t="s">
        <v>22</v>
      </c>
      <c r="L149" s="17" t="s">
        <v>22</v>
      </c>
      <c r="M149" s="16">
        <v>0</v>
      </c>
      <c r="N149" s="17" t="s">
        <v>22</v>
      </c>
      <c r="O149" s="20"/>
    </row>
    <row r="150" spans="1:15" ht="26" x14ac:dyDescent="0.3">
      <c r="A150" s="12">
        <v>145</v>
      </c>
      <c r="B150" s="13" t="s">
        <v>166</v>
      </c>
      <c r="C150" s="22">
        <v>43500</v>
      </c>
      <c r="D150" s="15">
        <v>764919</v>
      </c>
      <c r="E150" s="16">
        <v>764919</v>
      </c>
      <c r="F150" s="11" t="s">
        <v>21</v>
      </c>
      <c r="G150" s="17" t="s">
        <v>22</v>
      </c>
      <c r="H150" s="17" t="s">
        <v>22</v>
      </c>
      <c r="I150" s="17" t="s">
        <v>22</v>
      </c>
      <c r="J150" s="18">
        <f t="shared" si="2"/>
        <v>7.0998711706730662E-4</v>
      </c>
      <c r="K150" s="17" t="s">
        <v>22</v>
      </c>
      <c r="L150" s="17" t="s">
        <v>22</v>
      </c>
      <c r="M150" s="16">
        <v>0</v>
      </c>
      <c r="N150" s="17" t="s">
        <v>22</v>
      </c>
      <c r="O150" s="20"/>
    </row>
    <row r="151" spans="1:15" ht="26" x14ac:dyDescent="0.3">
      <c r="A151" s="12">
        <v>146</v>
      </c>
      <c r="B151" s="13" t="s">
        <v>166</v>
      </c>
      <c r="C151" s="22">
        <v>43500</v>
      </c>
      <c r="D151" s="15">
        <v>38221</v>
      </c>
      <c r="E151" s="16">
        <v>38221</v>
      </c>
      <c r="F151" s="11" t="s">
        <v>21</v>
      </c>
      <c r="G151" s="17" t="s">
        <v>22</v>
      </c>
      <c r="H151" s="17" t="s">
        <v>22</v>
      </c>
      <c r="I151" s="17" t="s">
        <v>22</v>
      </c>
      <c r="J151" s="18">
        <f t="shared" si="2"/>
        <v>3.5476197612334805E-5</v>
      </c>
      <c r="K151" s="17" t="s">
        <v>22</v>
      </c>
      <c r="L151" s="17" t="s">
        <v>22</v>
      </c>
      <c r="M151" s="16">
        <v>0</v>
      </c>
      <c r="N151" s="17" t="s">
        <v>22</v>
      </c>
      <c r="O151" s="20"/>
    </row>
    <row r="152" spans="1:15" ht="26" x14ac:dyDescent="0.3">
      <c r="A152" s="12">
        <v>147</v>
      </c>
      <c r="B152" s="13" t="s">
        <v>167</v>
      </c>
      <c r="C152" s="22">
        <v>43509</v>
      </c>
      <c r="D152" s="15">
        <v>2321270</v>
      </c>
      <c r="E152" s="16">
        <v>423857</v>
      </c>
      <c r="F152" s="11" t="s">
        <v>21</v>
      </c>
      <c r="G152" s="17" t="s">
        <v>22</v>
      </c>
      <c r="H152" s="17" t="s">
        <v>22</v>
      </c>
      <c r="I152" s="17" t="s">
        <v>22</v>
      </c>
      <c r="J152" s="18">
        <f t="shared" si="2"/>
        <v>3.9341813901706894E-4</v>
      </c>
      <c r="K152" s="17" t="s">
        <v>22</v>
      </c>
      <c r="L152" s="17" t="s">
        <v>22</v>
      </c>
      <c r="M152" s="16">
        <v>1897413</v>
      </c>
      <c r="N152" s="17" t="s">
        <v>22</v>
      </c>
      <c r="O152" s="20"/>
    </row>
    <row r="153" spans="1:15" ht="26" x14ac:dyDescent="0.3">
      <c r="A153" s="12">
        <v>148</v>
      </c>
      <c r="B153" s="13" t="s">
        <v>168</v>
      </c>
      <c r="C153" s="21">
        <v>43493</v>
      </c>
      <c r="D153" s="15">
        <v>1578823</v>
      </c>
      <c r="E153" s="16">
        <v>1578823</v>
      </c>
      <c r="F153" s="11" t="s">
        <v>21</v>
      </c>
      <c r="G153" s="17" t="s">
        <v>22</v>
      </c>
      <c r="H153" s="17" t="s">
        <v>22</v>
      </c>
      <c r="I153" s="17" t="s">
        <v>22</v>
      </c>
      <c r="J153" s="18">
        <f t="shared" si="2"/>
        <v>1.4654414259935447E-3</v>
      </c>
      <c r="K153" s="17" t="s">
        <v>22</v>
      </c>
      <c r="L153" s="17" t="s">
        <v>22</v>
      </c>
      <c r="M153" s="16">
        <v>0</v>
      </c>
      <c r="N153" s="17" t="s">
        <v>22</v>
      </c>
      <c r="O153" s="20"/>
    </row>
    <row r="154" spans="1:15" ht="26" x14ac:dyDescent="0.3">
      <c r="A154" s="12">
        <v>149</v>
      </c>
      <c r="B154" s="13" t="s">
        <v>169</v>
      </c>
      <c r="C154" s="21">
        <v>43493</v>
      </c>
      <c r="D154" s="15">
        <v>151300</v>
      </c>
      <c r="E154" s="16">
        <v>151300</v>
      </c>
      <c r="F154" s="11" t="s">
        <v>21</v>
      </c>
      <c r="G154" s="17" t="s">
        <v>22</v>
      </c>
      <c r="H154" s="17" t="s">
        <v>22</v>
      </c>
      <c r="I154" s="17" t="s">
        <v>22</v>
      </c>
      <c r="J154" s="18">
        <f t="shared" si="2"/>
        <v>1.4043454380435508E-4</v>
      </c>
      <c r="K154" s="17" t="s">
        <v>22</v>
      </c>
      <c r="L154" s="17" t="s">
        <v>22</v>
      </c>
      <c r="M154" s="16">
        <v>0</v>
      </c>
      <c r="N154" s="17" t="s">
        <v>22</v>
      </c>
      <c r="O154" s="20"/>
    </row>
    <row r="155" spans="1:15" ht="26" x14ac:dyDescent="0.3">
      <c r="A155" s="12">
        <v>150</v>
      </c>
      <c r="B155" s="13" t="s">
        <v>170</v>
      </c>
      <c r="C155" s="21">
        <v>43493</v>
      </c>
      <c r="D155" s="15">
        <v>7294938</v>
      </c>
      <c r="E155" s="16">
        <v>7094938</v>
      </c>
      <c r="F155" s="11" t="s">
        <v>21</v>
      </c>
      <c r="G155" s="17" t="s">
        <v>22</v>
      </c>
      <c r="H155" s="17" t="s">
        <v>22</v>
      </c>
      <c r="I155" s="17" t="s">
        <v>22</v>
      </c>
      <c r="J155" s="18">
        <f t="shared" si="2"/>
        <v>6.5854222164585825E-3</v>
      </c>
      <c r="K155" s="17" t="s">
        <v>22</v>
      </c>
      <c r="L155" s="17" t="s">
        <v>22</v>
      </c>
      <c r="M155" s="16">
        <v>200000</v>
      </c>
      <c r="N155" s="17" t="s">
        <v>22</v>
      </c>
      <c r="O155" s="20"/>
    </row>
    <row r="156" spans="1:15" ht="26" x14ac:dyDescent="0.3">
      <c r="A156" s="12">
        <v>151</v>
      </c>
      <c r="B156" s="13" t="s">
        <v>171</v>
      </c>
      <c r="C156" s="19">
        <v>43498</v>
      </c>
      <c r="D156" s="15">
        <v>674705</v>
      </c>
      <c r="E156" s="16">
        <v>674705</v>
      </c>
      <c r="F156" s="11" t="s">
        <v>21</v>
      </c>
      <c r="G156" s="17" t="s">
        <v>22</v>
      </c>
      <c r="H156" s="17" t="s">
        <v>22</v>
      </c>
      <c r="I156" s="17" t="s">
        <v>22</v>
      </c>
      <c r="J156" s="18">
        <f t="shared" si="2"/>
        <v>6.262517440681917E-4</v>
      </c>
      <c r="K156" s="17" t="s">
        <v>22</v>
      </c>
      <c r="L156" s="17" t="s">
        <v>22</v>
      </c>
      <c r="M156" s="16">
        <v>0</v>
      </c>
      <c r="N156" s="17" t="s">
        <v>22</v>
      </c>
      <c r="O156" s="20"/>
    </row>
    <row r="157" spans="1:15" ht="26" x14ac:dyDescent="0.3">
      <c r="A157" s="12">
        <v>152</v>
      </c>
      <c r="B157" s="13" t="s">
        <v>172</v>
      </c>
      <c r="C157" s="19">
        <v>43503</v>
      </c>
      <c r="D157" s="15">
        <v>21000</v>
      </c>
      <c r="E157" s="16">
        <v>21000</v>
      </c>
      <c r="F157" s="11" t="s">
        <v>21</v>
      </c>
      <c r="G157" s="17" t="s">
        <v>22</v>
      </c>
      <c r="H157" s="17" t="s">
        <v>22</v>
      </c>
      <c r="I157" s="17" t="s">
        <v>22</v>
      </c>
      <c r="J157" s="18">
        <f t="shared" si="2"/>
        <v>1.9491906278198656E-5</v>
      </c>
      <c r="K157" s="17" t="s">
        <v>22</v>
      </c>
      <c r="L157" s="17" t="s">
        <v>22</v>
      </c>
      <c r="M157" s="16">
        <v>0</v>
      </c>
      <c r="N157" s="17" t="s">
        <v>22</v>
      </c>
      <c r="O157" s="20"/>
    </row>
    <row r="158" spans="1:15" ht="26" x14ac:dyDescent="0.3">
      <c r="A158" s="12">
        <v>153</v>
      </c>
      <c r="B158" s="13" t="s">
        <v>173</v>
      </c>
      <c r="C158" s="22">
        <v>43507</v>
      </c>
      <c r="D158" s="15">
        <v>1194019</v>
      </c>
      <c r="E158" s="16">
        <v>1194019</v>
      </c>
      <c r="F158" s="11" t="s">
        <v>21</v>
      </c>
      <c r="G158" s="17" t="s">
        <v>22</v>
      </c>
      <c r="H158" s="17" t="s">
        <v>22</v>
      </c>
      <c r="I158" s="17" t="s">
        <v>22</v>
      </c>
      <c r="J158" s="18">
        <f t="shared" si="2"/>
        <v>1.1082717353518325E-3</v>
      </c>
      <c r="K158" s="17" t="s">
        <v>22</v>
      </c>
      <c r="L158" s="17" t="s">
        <v>22</v>
      </c>
      <c r="M158" s="16">
        <v>0</v>
      </c>
      <c r="N158" s="17" t="s">
        <v>22</v>
      </c>
      <c r="O158" s="20"/>
    </row>
    <row r="159" spans="1:15" ht="26" x14ac:dyDescent="0.3">
      <c r="A159" s="12">
        <v>154</v>
      </c>
      <c r="B159" s="13" t="s">
        <v>174</v>
      </c>
      <c r="C159" s="22">
        <v>43509</v>
      </c>
      <c r="D159" s="15">
        <v>70550806</v>
      </c>
      <c r="E159" s="16">
        <v>32776321</v>
      </c>
      <c r="F159" s="11" t="s">
        <v>21</v>
      </c>
      <c r="G159" s="17" t="s">
        <v>22</v>
      </c>
      <c r="H159" s="17" t="s">
        <v>22</v>
      </c>
      <c r="I159" s="17" t="s">
        <v>22</v>
      </c>
      <c r="J159" s="18">
        <f t="shared" si="2"/>
        <v>3.0422522717912119E-2</v>
      </c>
      <c r="K159" s="17" t="s">
        <v>22</v>
      </c>
      <c r="L159" s="17" t="s">
        <v>22</v>
      </c>
      <c r="M159" s="16">
        <v>37774485</v>
      </c>
      <c r="N159" s="17" t="s">
        <v>22</v>
      </c>
      <c r="O159" s="20"/>
    </row>
    <row r="160" spans="1:15" ht="26" x14ac:dyDescent="0.3">
      <c r="A160" s="12">
        <v>155</v>
      </c>
      <c r="B160" s="13" t="s">
        <v>175</v>
      </c>
      <c r="C160" s="19">
        <v>43503</v>
      </c>
      <c r="D160" s="15">
        <v>1138144.8400000001</v>
      </c>
      <c r="E160" s="16">
        <v>1109098.8700000001</v>
      </c>
      <c r="F160" s="11" t="s">
        <v>21</v>
      </c>
      <c r="G160" s="17" t="s">
        <v>22</v>
      </c>
      <c r="H160" s="17" t="s">
        <v>22</v>
      </c>
      <c r="I160" s="17" t="s">
        <v>22</v>
      </c>
      <c r="J160" s="18">
        <f t="shared" si="2"/>
        <v>1.0294500584426686E-3</v>
      </c>
      <c r="K160" s="17" t="s">
        <v>22</v>
      </c>
      <c r="L160" s="17" t="s">
        <v>22</v>
      </c>
      <c r="M160" s="16">
        <v>29045.969999999972</v>
      </c>
      <c r="N160" s="17" t="s">
        <v>22</v>
      </c>
      <c r="O160" s="20"/>
    </row>
    <row r="161" spans="1:15" ht="26" x14ac:dyDescent="0.3">
      <c r="A161" s="12">
        <v>156</v>
      </c>
      <c r="B161" s="13" t="s">
        <v>176</v>
      </c>
      <c r="C161" s="22">
        <v>43508</v>
      </c>
      <c r="D161" s="15">
        <v>3044534</v>
      </c>
      <c r="E161" s="16">
        <v>3044534</v>
      </c>
      <c r="F161" s="11" t="s">
        <v>21</v>
      </c>
      <c r="G161" s="17" t="s">
        <v>22</v>
      </c>
      <c r="H161" s="17" t="s">
        <v>22</v>
      </c>
      <c r="I161" s="17" t="s">
        <v>22</v>
      </c>
      <c r="J161" s="18">
        <f t="shared" si="2"/>
        <v>2.8258938756566317E-3</v>
      </c>
      <c r="K161" s="17" t="s">
        <v>22</v>
      </c>
      <c r="L161" s="17" t="s">
        <v>22</v>
      </c>
      <c r="M161" s="16">
        <v>0</v>
      </c>
      <c r="N161" s="17" t="s">
        <v>22</v>
      </c>
      <c r="O161" s="20"/>
    </row>
    <row r="162" spans="1:15" ht="26" x14ac:dyDescent="0.3">
      <c r="A162" s="12">
        <v>157</v>
      </c>
      <c r="B162" s="13" t="s">
        <v>177</v>
      </c>
      <c r="C162" s="22">
        <v>43509</v>
      </c>
      <c r="D162" s="15">
        <v>3923919</v>
      </c>
      <c r="E162" s="16">
        <v>339978</v>
      </c>
      <c r="F162" s="11" t="s">
        <v>21</v>
      </c>
      <c r="G162" s="17" t="s">
        <v>22</v>
      </c>
      <c r="H162" s="17" t="s">
        <v>22</v>
      </c>
      <c r="I162" s="17" t="s">
        <v>22</v>
      </c>
      <c r="J162" s="18">
        <f t="shared" si="2"/>
        <v>3.1556282441187728E-4</v>
      </c>
      <c r="K162" s="17" t="s">
        <v>22</v>
      </c>
      <c r="L162" s="17" t="s">
        <v>22</v>
      </c>
      <c r="M162" s="16">
        <v>3583941</v>
      </c>
      <c r="N162" s="17" t="s">
        <v>22</v>
      </c>
      <c r="O162" s="20"/>
    </row>
    <row r="163" spans="1:15" ht="26" x14ac:dyDescent="0.3">
      <c r="A163" s="12">
        <v>158</v>
      </c>
      <c r="B163" s="13" t="s">
        <v>178</v>
      </c>
      <c r="C163" s="19">
        <v>43509</v>
      </c>
      <c r="D163" s="15">
        <v>1080653.57</v>
      </c>
      <c r="E163" s="16">
        <v>1080653.57</v>
      </c>
      <c r="F163" s="11" t="s">
        <v>21</v>
      </c>
      <c r="G163" s="17" t="s">
        <v>22</v>
      </c>
      <c r="H163" s="17" t="s">
        <v>22</v>
      </c>
      <c r="I163" s="17" t="s">
        <v>22</v>
      </c>
      <c r="J163" s="18">
        <f t="shared" si="2"/>
        <v>1.0030475288400377E-3</v>
      </c>
      <c r="K163" s="17" t="s">
        <v>22</v>
      </c>
      <c r="L163" s="17" t="s">
        <v>22</v>
      </c>
      <c r="M163" s="16">
        <v>0</v>
      </c>
      <c r="N163" s="17" t="s">
        <v>22</v>
      </c>
      <c r="O163" s="20"/>
    </row>
    <row r="164" spans="1:15" ht="26" x14ac:dyDescent="0.3">
      <c r="A164" s="12">
        <v>159</v>
      </c>
      <c r="B164" s="13" t="s">
        <v>179</v>
      </c>
      <c r="C164" s="19">
        <v>43508</v>
      </c>
      <c r="D164" s="15">
        <v>685713</v>
      </c>
      <c r="E164" s="16">
        <v>685713</v>
      </c>
      <c r="F164" s="11" t="s">
        <v>21</v>
      </c>
      <c r="G164" s="17" t="s">
        <v>22</v>
      </c>
      <c r="H164" s="17" t="s">
        <v>22</v>
      </c>
      <c r="I164" s="17" t="s">
        <v>22</v>
      </c>
      <c r="J164" s="18">
        <f t="shared" si="2"/>
        <v>6.3646921570202077E-4</v>
      </c>
      <c r="K164" s="17" t="s">
        <v>22</v>
      </c>
      <c r="L164" s="17" t="s">
        <v>22</v>
      </c>
      <c r="M164" s="16">
        <v>0</v>
      </c>
      <c r="N164" s="17" t="s">
        <v>22</v>
      </c>
      <c r="O164" s="20"/>
    </row>
    <row r="165" spans="1:15" ht="26" x14ac:dyDescent="0.3">
      <c r="A165" s="12">
        <v>160</v>
      </c>
      <c r="B165" s="13" t="s">
        <v>180</v>
      </c>
      <c r="C165" s="22">
        <v>43504</v>
      </c>
      <c r="D165" s="15">
        <v>907304</v>
      </c>
      <c r="E165" s="16">
        <v>907304</v>
      </c>
      <c r="F165" s="11" t="s">
        <v>21</v>
      </c>
      <c r="G165" s="17" t="s">
        <v>22</v>
      </c>
      <c r="H165" s="17" t="s">
        <v>22</v>
      </c>
      <c r="I165" s="17" t="s">
        <v>22</v>
      </c>
      <c r="J165" s="18">
        <f t="shared" si="2"/>
        <v>8.4214688256355977E-4</v>
      </c>
      <c r="K165" s="17" t="s">
        <v>22</v>
      </c>
      <c r="L165" s="17" t="s">
        <v>22</v>
      </c>
      <c r="M165" s="16">
        <v>0</v>
      </c>
      <c r="N165" s="17" t="s">
        <v>22</v>
      </c>
      <c r="O165" s="20"/>
    </row>
    <row r="166" spans="1:15" ht="26" x14ac:dyDescent="0.3">
      <c r="A166" s="12">
        <v>161</v>
      </c>
      <c r="B166" s="13" t="s">
        <v>181</v>
      </c>
      <c r="C166" s="21">
        <v>43494</v>
      </c>
      <c r="D166" s="15">
        <v>96234</v>
      </c>
      <c r="E166" s="16">
        <v>96234</v>
      </c>
      <c r="F166" s="11" t="s">
        <v>21</v>
      </c>
      <c r="G166" s="17" t="s">
        <v>22</v>
      </c>
      <c r="H166" s="17" t="s">
        <v>22</v>
      </c>
      <c r="I166" s="17" t="s">
        <v>22</v>
      </c>
      <c r="J166" s="18">
        <f t="shared" si="2"/>
        <v>8.9323052798865213E-5</v>
      </c>
      <c r="K166" s="17" t="s">
        <v>22</v>
      </c>
      <c r="L166" s="17" t="s">
        <v>22</v>
      </c>
      <c r="M166" s="16">
        <v>0</v>
      </c>
      <c r="N166" s="17" t="s">
        <v>22</v>
      </c>
      <c r="O166" s="20"/>
    </row>
    <row r="167" spans="1:15" ht="26" x14ac:dyDescent="0.3">
      <c r="A167" s="12">
        <v>162</v>
      </c>
      <c r="B167" s="13" t="s">
        <v>182</v>
      </c>
      <c r="C167" s="22">
        <v>43507</v>
      </c>
      <c r="D167" s="15">
        <v>6917863</v>
      </c>
      <c r="E167" s="16">
        <v>6917863</v>
      </c>
      <c r="F167" s="11" t="s">
        <v>21</v>
      </c>
      <c r="G167" s="17" t="s">
        <v>22</v>
      </c>
      <c r="H167" s="17" t="s">
        <v>22</v>
      </c>
      <c r="I167" s="17" t="s">
        <v>22</v>
      </c>
      <c r="J167" s="18">
        <f t="shared" si="2"/>
        <v>6.421063678162771E-3</v>
      </c>
      <c r="K167" s="17" t="s">
        <v>22</v>
      </c>
      <c r="L167" s="17" t="s">
        <v>22</v>
      </c>
      <c r="M167" s="16">
        <v>0</v>
      </c>
      <c r="N167" s="17" t="s">
        <v>22</v>
      </c>
      <c r="O167" s="20"/>
    </row>
    <row r="168" spans="1:15" ht="26" x14ac:dyDescent="0.3">
      <c r="A168" s="12">
        <v>163</v>
      </c>
      <c r="B168" s="13" t="s">
        <v>183</v>
      </c>
      <c r="C168" s="21">
        <v>43497</v>
      </c>
      <c r="D168" s="15">
        <v>744819</v>
      </c>
      <c r="E168" s="16">
        <v>744819</v>
      </c>
      <c r="F168" s="11" t="s">
        <v>21</v>
      </c>
      <c r="G168" s="17" t="s">
        <v>22</v>
      </c>
      <c r="H168" s="17" t="s">
        <v>22</v>
      </c>
      <c r="I168" s="17" t="s">
        <v>22</v>
      </c>
      <c r="J168" s="18">
        <f t="shared" si="2"/>
        <v>6.9133057820103077E-4</v>
      </c>
      <c r="K168" s="17" t="s">
        <v>22</v>
      </c>
      <c r="L168" s="17" t="s">
        <v>22</v>
      </c>
      <c r="M168" s="16">
        <v>0</v>
      </c>
      <c r="N168" s="17" t="s">
        <v>22</v>
      </c>
      <c r="O168" s="20"/>
    </row>
    <row r="169" spans="1:15" ht="26" x14ac:dyDescent="0.3">
      <c r="A169" s="12">
        <v>164</v>
      </c>
      <c r="B169" s="13" t="s">
        <v>184</v>
      </c>
      <c r="C169" s="19">
        <v>43504</v>
      </c>
      <c r="D169" s="15">
        <v>3029458</v>
      </c>
      <c r="E169" s="16">
        <v>3010707</v>
      </c>
      <c r="F169" s="11" t="s">
        <v>21</v>
      </c>
      <c r="G169" s="17" t="s">
        <v>22</v>
      </c>
      <c r="H169" s="17" t="s">
        <v>22</v>
      </c>
      <c r="I169" s="17" t="s">
        <v>22</v>
      </c>
      <c r="J169" s="18">
        <f t="shared" si="2"/>
        <v>2.7944961273865068E-3</v>
      </c>
      <c r="K169" s="17" t="s">
        <v>22</v>
      </c>
      <c r="L169" s="17" t="s">
        <v>22</v>
      </c>
      <c r="M169" s="16">
        <v>18751</v>
      </c>
      <c r="N169" s="17" t="s">
        <v>22</v>
      </c>
      <c r="O169" s="20"/>
    </row>
    <row r="170" spans="1:15" ht="26" x14ac:dyDescent="0.3">
      <c r="A170" s="12">
        <v>165</v>
      </c>
      <c r="B170" s="13" t="s">
        <v>185</v>
      </c>
      <c r="C170" s="22">
        <v>43509</v>
      </c>
      <c r="D170" s="15">
        <v>1044343410</v>
      </c>
      <c r="E170" s="16">
        <v>28442769.390000001</v>
      </c>
      <c r="F170" s="11" t="s">
        <v>21</v>
      </c>
      <c r="G170" s="17" t="s">
        <v>22</v>
      </c>
      <c r="H170" s="17" t="s">
        <v>22</v>
      </c>
      <c r="I170" s="17" t="s">
        <v>22</v>
      </c>
      <c r="J170" s="18">
        <f t="shared" si="2"/>
        <v>2.6400180725823695E-2</v>
      </c>
      <c r="K170" s="17" t="s">
        <v>22</v>
      </c>
      <c r="L170" s="17" t="s">
        <v>22</v>
      </c>
      <c r="M170" s="16">
        <v>1015900640.61</v>
      </c>
      <c r="N170" s="17" t="s">
        <v>22</v>
      </c>
      <c r="O170" s="20"/>
    </row>
    <row r="171" spans="1:15" ht="26" x14ac:dyDescent="0.3">
      <c r="A171" s="12">
        <v>166</v>
      </c>
      <c r="B171" s="13" t="s">
        <v>186</v>
      </c>
      <c r="C171" s="22">
        <v>43509</v>
      </c>
      <c r="D171" s="15">
        <v>276392.59999999998</v>
      </c>
      <c r="E171" s="16">
        <v>276392.59999999998</v>
      </c>
      <c r="F171" s="11" t="s">
        <v>21</v>
      </c>
      <c r="G171" s="17" t="s">
        <v>22</v>
      </c>
      <c r="H171" s="17" t="s">
        <v>22</v>
      </c>
      <c r="I171" s="17" t="s">
        <v>22</v>
      </c>
      <c r="J171" s="18">
        <f t="shared" si="2"/>
        <v>2.5654374548512619E-4</v>
      </c>
      <c r="K171" s="17" t="s">
        <v>22</v>
      </c>
      <c r="L171" s="17" t="s">
        <v>22</v>
      </c>
      <c r="M171" s="16">
        <v>0</v>
      </c>
      <c r="N171" s="17" t="s">
        <v>22</v>
      </c>
      <c r="O171" s="20"/>
    </row>
    <row r="172" spans="1:15" ht="26" x14ac:dyDescent="0.3">
      <c r="A172" s="12">
        <v>167</v>
      </c>
      <c r="B172" s="13" t="s">
        <v>187</v>
      </c>
      <c r="C172" s="21">
        <v>43497</v>
      </c>
      <c r="D172" s="15">
        <v>23041982</v>
      </c>
      <c r="E172" s="16">
        <v>20446100</v>
      </c>
      <c r="F172" s="11" t="s">
        <v>21</v>
      </c>
      <c r="G172" s="17" t="s">
        <v>22</v>
      </c>
      <c r="H172" s="17" t="s">
        <v>22</v>
      </c>
      <c r="I172" s="17" t="s">
        <v>22</v>
      </c>
      <c r="J172" s="18">
        <f t="shared" si="2"/>
        <v>1.8977784045460837E-2</v>
      </c>
      <c r="K172" s="17" t="s">
        <v>22</v>
      </c>
      <c r="L172" s="17" t="s">
        <v>22</v>
      </c>
      <c r="M172" s="16">
        <v>2595882</v>
      </c>
      <c r="N172" s="17" t="s">
        <v>22</v>
      </c>
      <c r="O172" s="20"/>
    </row>
    <row r="173" spans="1:15" ht="26" x14ac:dyDescent="0.3">
      <c r="A173" s="12">
        <v>168</v>
      </c>
      <c r="B173" s="13" t="s">
        <v>188</v>
      </c>
      <c r="C173" s="21">
        <f>C172</f>
        <v>43497</v>
      </c>
      <c r="D173" s="15">
        <v>1917000</v>
      </c>
      <c r="E173" s="16">
        <v>0</v>
      </c>
      <c r="F173" s="11" t="s">
        <v>21</v>
      </c>
      <c r="G173" s="17" t="s">
        <v>22</v>
      </c>
      <c r="H173" s="17" t="s">
        <v>22</v>
      </c>
      <c r="I173" s="17" t="s">
        <v>22</v>
      </c>
      <c r="J173" s="18">
        <f t="shared" si="2"/>
        <v>0</v>
      </c>
      <c r="K173" s="17" t="s">
        <v>22</v>
      </c>
      <c r="L173" s="17" t="s">
        <v>22</v>
      </c>
      <c r="M173" s="16">
        <v>1917000</v>
      </c>
      <c r="N173" s="17" t="s">
        <v>22</v>
      </c>
      <c r="O173" s="20"/>
    </row>
    <row r="174" spans="1:15" ht="26" x14ac:dyDescent="0.3">
      <c r="A174" s="12">
        <v>169</v>
      </c>
      <c r="B174" s="13" t="s">
        <v>189</v>
      </c>
      <c r="C174" s="21">
        <v>43496</v>
      </c>
      <c r="D174" s="15">
        <v>599000</v>
      </c>
      <c r="E174" s="16">
        <v>588000</v>
      </c>
      <c r="F174" s="11" t="s">
        <v>21</v>
      </c>
      <c r="G174" s="17" t="s">
        <v>22</v>
      </c>
      <c r="H174" s="17" t="s">
        <v>22</v>
      </c>
      <c r="I174" s="17" t="s">
        <v>22</v>
      </c>
      <c r="J174" s="18">
        <f t="shared" si="2"/>
        <v>5.4577337578956238E-4</v>
      </c>
      <c r="K174" s="17" t="s">
        <v>22</v>
      </c>
      <c r="L174" s="17" t="s">
        <v>22</v>
      </c>
      <c r="M174" s="16">
        <v>11000</v>
      </c>
      <c r="N174" s="17" t="s">
        <v>22</v>
      </c>
      <c r="O174" s="20"/>
    </row>
    <row r="175" spans="1:15" ht="26" x14ac:dyDescent="0.3">
      <c r="A175" s="12">
        <v>170</v>
      </c>
      <c r="B175" s="13" t="s">
        <v>190</v>
      </c>
      <c r="C175" s="19">
        <v>43507</v>
      </c>
      <c r="D175" s="15">
        <v>555347</v>
      </c>
      <c r="E175" s="16">
        <v>555347</v>
      </c>
      <c r="F175" s="11" t="s">
        <v>21</v>
      </c>
      <c r="G175" s="17" t="s">
        <v>22</v>
      </c>
      <c r="H175" s="17" t="s">
        <v>22</v>
      </c>
      <c r="I175" s="17" t="s">
        <v>22</v>
      </c>
      <c r="J175" s="18">
        <f t="shared" si="2"/>
        <v>5.1546531789899001E-4</v>
      </c>
      <c r="K175" s="17" t="s">
        <v>22</v>
      </c>
      <c r="L175" s="17" t="s">
        <v>22</v>
      </c>
      <c r="M175" s="16">
        <v>0</v>
      </c>
      <c r="N175" s="17" t="s">
        <v>22</v>
      </c>
      <c r="O175" s="20"/>
    </row>
    <row r="176" spans="1:15" ht="26" x14ac:dyDescent="0.3">
      <c r="A176" s="12">
        <v>171</v>
      </c>
      <c r="B176" s="13" t="s">
        <v>191</v>
      </c>
      <c r="C176" s="19">
        <v>43507</v>
      </c>
      <c r="D176" s="15">
        <v>85113</v>
      </c>
      <c r="E176" s="16">
        <v>85113</v>
      </c>
      <c r="F176" s="11" t="s">
        <v>21</v>
      </c>
      <c r="G176" s="17" t="s">
        <v>22</v>
      </c>
      <c r="H176" s="17" t="s">
        <v>22</v>
      </c>
      <c r="I176" s="17" t="s">
        <v>22</v>
      </c>
      <c r="J176" s="18">
        <f t="shared" si="2"/>
        <v>7.9000696145539159E-5</v>
      </c>
      <c r="K176" s="17" t="s">
        <v>22</v>
      </c>
      <c r="L176" s="17" t="s">
        <v>22</v>
      </c>
      <c r="M176" s="16">
        <v>0</v>
      </c>
      <c r="N176" s="17" t="s">
        <v>22</v>
      </c>
      <c r="O176" s="20"/>
    </row>
    <row r="177" spans="1:15" ht="26" x14ac:dyDescent="0.3">
      <c r="A177" s="12">
        <v>172</v>
      </c>
      <c r="B177" s="13" t="s">
        <v>192</v>
      </c>
      <c r="C177" s="22">
        <v>43506</v>
      </c>
      <c r="D177" s="15">
        <v>562935</v>
      </c>
      <c r="E177" s="16">
        <v>562935</v>
      </c>
      <c r="F177" s="11" t="s">
        <v>21</v>
      </c>
      <c r="G177" s="17" t="s">
        <v>22</v>
      </c>
      <c r="H177" s="17" t="s">
        <v>22</v>
      </c>
      <c r="I177" s="17" t="s">
        <v>22</v>
      </c>
      <c r="J177" s="18">
        <f t="shared" si="2"/>
        <v>5.2250839336751248E-4</v>
      </c>
      <c r="K177" s="17" t="s">
        <v>22</v>
      </c>
      <c r="L177" s="17" t="s">
        <v>22</v>
      </c>
      <c r="M177" s="16">
        <v>0</v>
      </c>
      <c r="N177" s="17" t="s">
        <v>22</v>
      </c>
      <c r="O177" s="20"/>
    </row>
    <row r="178" spans="1:15" ht="26" x14ac:dyDescent="0.3">
      <c r="A178" s="12">
        <v>173</v>
      </c>
      <c r="B178" s="13" t="s">
        <v>193</v>
      </c>
      <c r="C178" s="22">
        <v>43509</v>
      </c>
      <c r="D178" s="15">
        <v>2271443</v>
      </c>
      <c r="E178" s="16">
        <v>2271443</v>
      </c>
      <c r="F178" s="11" t="s">
        <v>21</v>
      </c>
      <c r="G178" s="17" t="s">
        <v>22</v>
      </c>
      <c r="H178" s="17" t="s">
        <v>22</v>
      </c>
      <c r="I178" s="17" t="s">
        <v>22</v>
      </c>
      <c r="J178" s="18">
        <f t="shared" si="2"/>
        <v>2.1083216224890662E-3</v>
      </c>
      <c r="K178" s="17" t="s">
        <v>22</v>
      </c>
      <c r="L178" s="17" t="s">
        <v>22</v>
      </c>
      <c r="M178" s="16">
        <v>0</v>
      </c>
      <c r="N178" s="17" t="s">
        <v>22</v>
      </c>
      <c r="O178" s="20"/>
    </row>
    <row r="179" spans="1:15" ht="26" x14ac:dyDescent="0.3">
      <c r="A179" s="12">
        <v>174</v>
      </c>
      <c r="B179" s="13" t="s">
        <v>194</v>
      </c>
      <c r="C179" s="19">
        <v>43508</v>
      </c>
      <c r="D179" s="15">
        <v>354075</v>
      </c>
      <c r="E179" s="16">
        <v>354075</v>
      </c>
      <c r="F179" s="11" t="s">
        <v>21</v>
      </c>
      <c r="G179" s="17" t="s">
        <v>22</v>
      </c>
      <c r="H179" s="17" t="s">
        <v>22</v>
      </c>
      <c r="I179" s="17" t="s">
        <v>22</v>
      </c>
      <c r="J179" s="18">
        <f t="shared" si="2"/>
        <v>3.2864746264062806E-4</v>
      </c>
      <c r="K179" s="17" t="s">
        <v>22</v>
      </c>
      <c r="L179" s="17" t="s">
        <v>22</v>
      </c>
      <c r="M179" s="16">
        <v>0</v>
      </c>
      <c r="N179" s="17" t="s">
        <v>22</v>
      </c>
      <c r="O179" s="20"/>
    </row>
    <row r="180" spans="1:15" ht="26" x14ac:dyDescent="0.3">
      <c r="A180" s="12">
        <v>175</v>
      </c>
      <c r="B180" s="13" t="s">
        <v>195</v>
      </c>
      <c r="C180" s="19">
        <v>43508</v>
      </c>
      <c r="D180" s="15">
        <v>3457835.4</v>
      </c>
      <c r="E180" s="16">
        <v>1978390.65</v>
      </c>
      <c r="F180" s="11" t="s">
        <v>21</v>
      </c>
      <c r="G180" s="17" t="s">
        <v>22</v>
      </c>
      <c r="H180" s="17" t="s">
        <v>22</v>
      </c>
      <c r="I180" s="17" t="s">
        <v>22</v>
      </c>
      <c r="J180" s="18">
        <f t="shared" si="2"/>
        <v>1.8363145300697391E-3</v>
      </c>
      <c r="K180" s="17" t="s">
        <v>22</v>
      </c>
      <c r="L180" s="17" t="s">
        <v>22</v>
      </c>
      <c r="M180" s="16">
        <v>1479444.75</v>
      </c>
      <c r="N180" s="17" t="s">
        <v>22</v>
      </c>
      <c r="O180" s="20"/>
    </row>
    <row r="181" spans="1:15" ht="26" x14ac:dyDescent="0.3">
      <c r="A181" s="12">
        <v>176</v>
      </c>
      <c r="B181" s="13" t="s">
        <v>196</v>
      </c>
      <c r="C181" s="22">
        <v>43504</v>
      </c>
      <c r="D181" s="15">
        <v>425113</v>
      </c>
      <c r="E181" s="16">
        <v>283350</v>
      </c>
      <c r="F181" s="11" t="s">
        <v>21</v>
      </c>
      <c r="G181" s="17" t="s">
        <v>22</v>
      </c>
      <c r="H181" s="17" t="s">
        <v>22</v>
      </c>
      <c r="I181" s="17" t="s">
        <v>22</v>
      </c>
      <c r="J181" s="18">
        <f t="shared" si="2"/>
        <v>2.6300150685369471E-4</v>
      </c>
      <c r="K181" s="17" t="s">
        <v>22</v>
      </c>
      <c r="L181" s="17" t="s">
        <v>22</v>
      </c>
      <c r="M181" s="16">
        <v>141763</v>
      </c>
      <c r="N181" s="17" t="s">
        <v>22</v>
      </c>
      <c r="O181" s="20"/>
    </row>
    <row r="182" spans="1:15" ht="26" x14ac:dyDescent="0.3">
      <c r="A182" s="12">
        <v>177</v>
      </c>
      <c r="B182" s="13" t="s">
        <v>197</v>
      </c>
      <c r="C182" s="21">
        <v>43505</v>
      </c>
      <c r="D182" s="15">
        <v>32816179</v>
      </c>
      <c r="E182" s="16">
        <v>32359566.096774202</v>
      </c>
      <c r="F182" s="11" t="s">
        <v>21</v>
      </c>
      <c r="G182" s="17" t="s">
        <v>22</v>
      </c>
      <c r="H182" s="17" t="s">
        <v>22</v>
      </c>
      <c r="I182" s="17" t="s">
        <v>22</v>
      </c>
      <c r="J182" s="18">
        <f t="shared" si="2"/>
        <v>3.0035696645785596E-2</v>
      </c>
      <c r="K182" s="17" t="s">
        <v>22</v>
      </c>
      <c r="L182" s="17" t="s">
        <v>22</v>
      </c>
      <c r="M182" s="16">
        <v>456612.90322579816</v>
      </c>
      <c r="N182" s="17" t="s">
        <v>22</v>
      </c>
      <c r="O182" s="20"/>
    </row>
    <row r="183" spans="1:15" ht="26" x14ac:dyDescent="0.3">
      <c r="A183" s="12">
        <v>178</v>
      </c>
      <c r="B183" s="13" t="s">
        <v>198</v>
      </c>
      <c r="C183" s="21">
        <v>43501</v>
      </c>
      <c r="D183" s="15">
        <v>68138617</v>
      </c>
      <c r="E183" s="16">
        <v>10579709.145599997</v>
      </c>
      <c r="F183" s="11" t="s">
        <v>21</v>
      </c>
      <c r="G183" s="17" t="s">
        <v>22</v>
      </c>
      <c r="H183" s="17" t="s">
        <v>22</v>
      </c>
      <c r="I183" s="17" t="s">
        <v>22</v>
      </c>
      <c r="J183" s="18">
        <f t="shared" si="2"/>
        <v>9.8199380531731589E-3</v>
      </c>
      <c r="K183" s="17" t="s">
        <v>22</v>
      </c>
      <c r="L183" s="17" t="s">
        <v>22</v>
      </c>
      <c r="M183" s="16">
        <v>57558907.854400001</v>
      </c>
      <c r="N183" s="17" t="s">
        <v>22</v>
      </c>
      <c r="O183" s="20"/>
    </row>
    <row r="184" spans="1:15" ht="26" x14ac:dyDescent="0.3">
      <c r="A184" s="12">
        <v>179</v>
      </c>
      <c r="B184" s="13" t="s">
        <v>199</v>
      </c>
      <c r="C184" s="21">
        <v>43496</v>
      </c>
      <c r="D184" s="15">
        <v>111014</v>
      </c>
      <c r="E184" s="16">
        <v>111014</v>
      </c>
      <c r="F184" s="11" t="s">
        <v>21</v>
      </c>
      <c r="G184" s="17" t="s">
        <v>22</v>
      </c>
      <c r="H184" s="17" t="s">
        <v>22</v>
      </c>
      <c r="I184" s="17" t="s">
        <v>22</v>
      </c>
      <c r="J184" s="18">
        <f t="shared" si="2"/>
        <v>1.0304164207466409E-4</v>
      </c>
      <c r="K184" s="17" t="s">
        <v>22</v>
      </c>
      <c r="L184" s="17" t="s">
        <v>22</v>
      </c>
      <c r="M184" s="16">
        <v>0</v>
      </c>
      <c r="N184" s="17" t="s">
        <v>22</v>
      </c>
      <c r="O184" s="20"/>
    </row>
    <row r="185" spans="1:15" ht="26" x14ac:dyDescent="0.3">
      <c r="A185" s="12">
        <v>180</v>
      </c>
      <c r="B185" s="13" t="s">
        <v>200</v>
      </c>
      <c r="C185" s="21">
        <v>43500</v>
      </c>
      <c r="D185" s="15">
        <v>432300</v>
      </c>
      <c r="E185" s="16">
        <v>432300</v>
      </c>
      <c r="F185" s="11" t="s">
        <v>21</v>
      </c>
      <c r="G185" s="17" t="s">
        <v>22</v>
      </c>
      <c r="H185" s="17" t="s">
        <v>22</v>
      </c>
      <c r="I185" s="17" t="s">
        <v>22</v>
      </c>
      <c r="J185" s="18">
        <f t="shared" si="2"/>
        <v>4.0125481352691806E-4</v>
      </c>
      <c r="K185" s="17" t="s">
        <v>22</v>
      </c>
      <c r="L185" s="17" t="s">
        <v>22</v>
      </c>
      <c r="M185" s="16">
        <v>0</v>
      </c>
      <c r="N185" s="17" t="s">
        <v>22</v>
      </c>
      <c r="O185" s="20"/>
    </row>
    <row r="186" spans="1:15" ht="26" x14ac:dyDescent="0.3">
      <c r="A186" s="12">
        <v>181</v>
      </c>
      <c r="B186" s="13" t="s">
        <v>201</v>
      </c>
      <c r="C186" s="21">
        <v>43501</v>
      </c>
      <c r="D186" s="15">
        <v>460497</v>
      </c>
      <c r="E186" s="16">
        <v>222911</v>
      </c>
      <c r="F186" s="11" t="s">
        <v>21</v>
      </c>
      <c r="G186" s="17" t="s">
        <v>22</v>
      </c>
      <c r="H186" s="17" t="s">
        <v>22</v>
      </c>
      <c r="I186" s="17" t="s">
        <v>22</v>
      </c>
      <c r="J186" s="18">
        <f t="shared" si="2"/>
        <v>2.0690287239902576E-4</v>
      </c>
      <c r="K186" s="17" t="s">
        <v>22</v>
      </c>
      <c r="L186" s="17" t="s">
        <v>22</v>
      </c>
      <c r="M186" s="16">
        <v>237586</v>
      </c>
      <c r="N186" s="17" t="s">
        <v>22</v>
      </c>
      <c r="O186" s="20"/>
    </row>
    <row r="187" spans="1:15" ht="26" x14ac:dyDescent="0.3">
      <c r="A187" s="12">
        <v>182</v>
      </c>
      <c r="B187" s="13" t="s">
        <v>202</v>
      </c>
      <c r="C187" s="21">
        <v>43494</v>
      </c>
      <c r="D187" s="15">
        <v>1174506</v>
      </c>
      <c r="E187" s="16">
        <v>1174506</v>
      </c>
      <c r="F187" s="11" t="s">
        <v>21</v>
      </c>
      <c r="G187" s="17" t="s">
        <v>22</v>
      </c>
      <c r="H187" s="17" t="s">
        <v>22</v>
      </c>
      <c r="I187" s="17" t="s">
        <v>22</v>
      </c>
      <c r="J187" s="18">
        <f t="shared" si="2"/>
        <v>1.0901600416753331E-3</v>
      </c>
      <c r="K187" s="17" t="s">
        <v>22</v>
      </c>
      <c r="L187" s="17" t="s">
        <v>22</v>
      </c>
      <c r="M187" s="16">
        <v>0</v>
      </c>
      <c r="N187" s="17" t="s">
        <v>22</v>
      </c>
      <c r="O187" s="20"/>
    </row>
    <row r="188" spans="1:15" ht="26" x14ac:dyDescent="0.3">
      <c r="A188" s="12">
        <v>183</v>
      </c>
      <c r="B188" s="13" t="s">
        <v>203</v>
      </c>
      <c r="C188" s="21">
        <v>43494</v>
      </c>
      <c r="D188" s="15">
        <v>276811</v>
      </c>
      <c r="E188" s="16">
        <v>276811</v>
      </c>
      <c r="F188" s="11" t="s">
        <v>21</v>
      </c>
      <c r="G188" s="17" t="s">
        <v>22</v>
      </c>
      <c r="H188" s="17" t="s">
        <v>22</v>
      </c>
      <c r="I188" s="17" t="s">
        <v>22</v>
      </c>
      <c r="J188" s="18">
        <f t="shared" si="2"/>
        <v>2.5693209851306899E-4</v>
      </c>
      <c r="K188" s="17" t="s">
        <v>22</v>
      </c>
      <c r="L188" s="17" t="s">
        <v>22</v>
      </c>
      <c r="M188" s="16">
        <v>0</v>
      </c>
      <c r="N188" s="17" t="s">
        <v>22</v>
      </c>
      <c r="O188" s="20"/>
    </row>
    <row r="189" spans="1:15" ht="26" x14ac:dyDescent="0.3">
      <c r="A189" s="12">
        <v>184</v>
      </c>
      <c r="B189" s="13" t="s">
        <v>204</v>
      </c>
      <c r="C189" s="22">
        <v>43501</v>
      </c>
      <c r="D189" s="15">
        <v>1703027</v>
      </c>
      <c r="E189" s="16">
        <v>1557713</v>
      </c>
      <c r="F189" s="11" t="s">
        <v>21</v>
      </c>
      <c r="G189" s="17" t="s">
        <v>22</v>
      </c>
      <c r="H189" s="17" t="s">
        <v>22</v>
      </c>
      <c r="I189" s="17" t="s">
        <v>22</v>
      </c>
      <c r="J189" s="18">
        <f t="shared" si="2"/>
        <v>1.4458474192538889E-3</v>
      </c>
      <c r="K189" s="17" t="s">
        <v>22</v>
      </c>
      <c r="L189" s="17" t="s">
        <v>22</v>
      </c>
      <c r="M189" s="16">
        <v>145314</v>
      </c>
      <c r="N189" s="17" t="s">
        <v>22</v>
      </c>
      <c r="O189" s="20"/>
    </row>
    <row r="190" spans="1:15" ht="26" x14ac:dyDescent="0.3">
      <c r="A190" s="12">
        <v>185</v>
      </c>
      <c r="B190" s="13" t="s">
        <v>205</v>
      </c>
      <c r="C190" s="22">
        <v>43501</v>
      </c>
      <c r="D190" s="15">
        <v>493277</v>
      </c>
      <c r="E190" s="16">
        <v>448477</v>
      </c>
      <c r="F190" s="11" t="s">
        <v>21</v>
      </c>
      <c r="G190" s="17" t="s">
        <v>22</v>
      </c>
      <c r="H190" s="17" t="s">
        <v>22</v>
      </c>
      <c r="I190" s="17" t="s">
        <v>22</v>
      </c>
      <c r="J190" s="18">
        <f t="shared" si="2"/>
        <v>4.1627007866322377E-4</v>
      </c>
      <c r="K190" s="17" t="s">
        <v>22</v>
      </c>
      <c r="L190" s="17" t="s">
        <v>22</v>
      </c>
      <c r="M190" s="16">
        <v>44800</v>
      </c>
      <c r="N190" s="17" t="s">
        <v>22</v>
      </c>
      <c r="O190" s="20"/>
    </row>
    <row r="191" spans="1:15" ht="26" x14ac:dyDescent="0.3">
      <c r="A191" s="12">
        <v>186</v>
      </c>
      <c r="B191" s="13" t="s">
        <v>206</v>
      </c>
      <c r="C191" s="22">
        <v>43504</v>
      </c>
      <c r="D191" s="15">
        <v>615748</v>
      </c>
      <c r="E191" s="16">
        <v>29497</v>
      </c>
      <c r="F191" s="11" t="s">
        <v>21</v>
      </c>
      <c r="G191" s="17" t="s">
        <v>22</v>
      </c>
      <c r="H191" s="17" t="s">
        <v>22</v>
      </c>
      <c r="I191" s="17" t="s">
        <v>22</v>
      </c>
      <c r="J191" s="18">
        <f t="shared" si="2"/>
        <v>2.7378702832763134E-5</v>
      </c>
      <c r="K191" s="17" t="s">
        <v>22</v>
      </c>
      <c r="L191" s="17" t="s">
        <v>22</v>
      </c>
      <c r="M191" s="16">
        <v>586251</v>
      </c>
      <c r="N191" s="17" t="s">
        <v>22</v>
      </c>
      <c r="O191" s="20"/>
    </row>
    <row r="192" spans="1:15" ht="26" x14ac:dyDescent="0.3">
      <c r="A192" s="12">
        <v>187</v>
      </c>
      <c r="B192" s="13" t="s">
        <v>207</v>
      </c>
      <c r="C192" s="22">
        <v>43503</v>
      </c>
      <c r="D192" s="15">
        <v>1041000</v>
      </c>
      <c r="E192" s="16">
        <v>1041000</v>
      </c>
      <c r="F192" s="11" t="s">
        <v>21</v>
      </c>
      <c r="G192" s="17" t="s">
        <v>22</v>
      </c>
      <c r="H192" s="17" t="s">
        <v>22</v>
      </c>
      <c r="I192" s="17" t="s">
        <v>22</v>
      </c>
      <c r="J192" s="18">
        <f t="shared" si="2"/>
        <v>9.6624163979070485E-4</v>
      </c>
      <c r="K192" s="17" t="s">
        <v>22</v>
      </c>
      <c r="L192" s="17" t="s">
        <v>22</v>
      </c>
      <c r="M192" s="16">
        <v>0</v>
      </c>
      <c r="N192" s="17" t="s">
        <v>22</v>
      </c>
      <c r="O192" s="20"/>
    </row>
    <row r="193" spans="1:15" ht="26" x14ac:dyDescent="0.3">
      <c r="A193" s="12">
        <v>188</v>
      </c>
      <c r="B193" s="13" t="s">
        <v>208</v>
      </c>
      <c r="C193" s="22">
        <v>43508</v>
      </c>
      <c r="D193" s="15">
        <v>859557</v>
      </c>
      <c r="E193" s="16">
        <v>859557</v>
      </c>
      <c r="F193" s="11" t="s">
        <v>21</v>
      </c>
      <c r="G193" s="17" t="s">
        <v>22</v>
      </c>
      <c r="H193" s="17" t="s">
        <v>22</v>
      </c>
      <c r="I193" s="17" t="s">
        <v>22</v>
      </c>
      <c r="J193" s="18">
        <f t="shared" si="2"/>
        <v>7.9782878498902874E-4</v>
      </c>
      <c r="K193" s="17" t="s">
        <v>22</v>
      </c>
      <c r="L193" s="17" t="s">
        <v>22</v>
      </c>
      <c r="M193" s="16">
        <v>0</v>
      </c>
      <c r="N193" s="17" t="s">
        <v>22</v>
      </c>
      <c r="O193" s="20"/>
    </row>
    <row r="194" spans="1:15" ht="39" x14ac:dyDescent="0.3">
      <c r="A194" s="12">
        <v>189</v>
      </c>
      <c r="B194" s="13" t="s">
        <v>209</v>
      </c>
      <c r="C194" s="22">
        <v>43509</v>
      </c>
      <c r="D194" s="15">
        <v>8413039</v>
      </c>
      <c r="E194" s="16">
        <v>2394254</v>
      </c>
      <c r="F194" s="11" t="s">
        <v>21</v>
      </c>
      <c r="G194" s="17" t="s">
        <v>22</v>
      </c>
      <c r="H194" s="17" t="s">
        <v>22</v>
      </c>
      <c r="I194" s="17" t="s">
        <v>22</v>
      </c>
      <c r="J194" s="18">
        <f t="shared" si="2"/>
        <v>2.2223130749620119E-3</v>
      </c>
      <c r="K194" s="17" t="s">
        <v>22</v>
      </c>
      <c r="L194" s="17" t="s">
        <v>22</v>
      </c>
      <c r="M194" s="16">
        <v>6018785</v>
      </c>
      <c r="N194" s="17" t="s">
        <v>22</v>
      </c>
      <c r="O194" s="20"/>
    </row>
    <row r="195" spans="1:15" ht="26" x14ac:dyDescent="0.3">
      <c r="A195" s="12">
        <v>190</v>
      </c>
      <c r="B195" s="13" t="s">
        <v>210</v>
      </c>
      <c r="C195" s="19">
        <v>43497</v>
      </c>
      <c r="D195" s="15">
        <v>15828</v>
      </c>
      <c r="E195" s="16">
        <v>15828</v>
      </c>
      <c r="F195" s="11" t="s">
        <v>21</v>
      </c>
      <c r="G195" s="17" t="s">
        <v>22</v>
      </c>
      <c r="H195" s="17" t="s">
        <v>22</v>
      </c>
      <c r="I195" s="17" t="s">
        <v>22</v>
      </c>
      <c r="J195" s="18">
        <f t="shared" si="2"/>
        <v>1.4691328217682302E-5</v>
      </c>
      <c r="K195" s="17" t="s">
        <v>22</v>
      </c>
      <c r="L195" s="17" t="s">
        <v>22</v>
      </c>
      <c r="M195" s="16">
        <v>0</v>
      </c>
      <c r="N195" s="17" t="s">
        <v>22</v>
      </c>
      <c r="O195" s="20"/>
    </row>
    <row r="196" spans="1:15" ht="26" x14ac:dyDescent="0.3">
      <c r="A196" s="12">
        <v>191</v>
      </c>
      <c r="B196" s="13" t="s">
        <v>211</v>
      </c>
      <c r="C196" s="22">
        <v>43508</v>
      </c>
      <c r="D196" s="15">
        <v>549722</v>
      </c>
      <c r="E196" s="16">
        <v>549722</v>
      </c>
      <c r="F196" s="11" t="s">
        <v>21</v>
      </c>
      <c r="G196" s="17" t="s">
        <v>22</v>
      </c>
      <c r="H196" s="17" t="s">
        <v>22</v>
      </c>
      <c r="I196" s="17" t="s">
        <v>22</v>
      </c>
      <c r="J196" s="18">
        <f t="shared" si="2"/>
        <v>5.1024427157447252E-4</v>
      </c>
      <c r="K196" s="17" t="s">
        <v>22</v>
      </c>
      <c r="L196" s="17" t="s">
        <v>22</v>
      </c>
      <c r="M196" s="16">
        <v>0</v>
      </c>
      <c r="N196" s="17" t="s">
        <v>22</v>
      </c>
      <c r="O196" s="20"/>
    </row>
    <row r="197" spans="1:15" ht="26" x14ac:dyDescent="0.3">
      <c r="A197" s="12">
        <v>192</v>
      </c>
      <c r="B197" s="13" t="s">
        <v>212</v>
      </c>
      <c r="C197" s="22">
        <v>43502</v>
      </c>
      <c r="D197" s="15">
        <v>1507097</v>
      </c>
      <c r="E197" s="16">
        <v>1507097</v>
      </c>
      <c r="F197" s="11" t="s">
        <v>21</v>
      </c>
      <c r="G197" s="17" t="s">
        <v>22</v>
      </c>
      <c r="H197" s="17" t="s">
        <v>22</v>
      </c>
      <c r="I197" s="17" t="s">
        <v>22</v>
      </c>
      <c r="J197" s="18">
        <f t="shared" si="2"/>
        <v>1.3988663560073505E-3</v>
      </c>
      <c r="K197" s="17" t="s">
        <v>22</v>
      </c>
      <c r="L197" s="17" t="s">
        <v>22</v>
      </c>
      <c r="M197" s="16">
        <v>0</v>
      </c>
      <c r="N197" s="17" t="s">
        <v>22</v>
      </c>
      <c r="O197" s="20"/>
    </row>
    <row r="198" spans="1:15" ht="26" x14ac:dyDescent="0.3">
      <c r="A198" s="12">
        <v>193</v>
      </c>
      <c r="B198" s="13" t="s">
        <v>213</v>
      </c>
      <c r="C198" s="22">
        <v>43502</v>
      </c>
      <c r="D198" s="15">
        <v>763407</v>
      </c>
      <c r="E198" s="16">
        <v>763407</v>
      </c>
      <c r="F198" s="11" t="s">
        <v>21</v>
      </c>
      <c r="G198" s="17" t="s">
        <v>22</v>
      </c>
      <c r="H198" s="17" t="s">
        <v>22</v>
      </c>
      <c r="I198" s="17" t="s">
        <v>22</v>
      </c>
      <c r="J198" s="18">
        <f t="shared" ref="J198:J261" si="3">E198/$E$314</f>
        <v>7.085836998152763E-4</v>
      </c>
      <c r="K198" s="17" t="s">
        <v>22</v>
      </c>
      <c r="L198" s="17" t="s">
        <v>22</v>
      </c>
      <c r="M198" s="16">
        <v>0</v>
      </c>
      <c r="N198" s="17" t="s">
        <v>22</v>
      </c>
      <c r="O198" s="20"/>
    </row>
    <row r="199" spans="1:15" ht="26" x14ac:dyDescent="0.3">
      <c r="A199" s="12">
        <v>194</v>
      </c>
      <c r="B199" s="13" t="s">
        <v>214</v>
      </c>
      <c r="C199" s="21">
        <v>43505</v>
      </c>
      <c r="D199" s="15">
        <v>192202</v>
      </c>
      <c r="E199" s="16">
        <v>192202</v>
      </c>
      <c r="F199" s="11" t="s">
        <v>21</v>
      </c>
      <c r="G199" s="17" t="s">
        <v>22</v>
      </c>
      <c r="H199" s="17" t="s">
        <v>22</v>
      </c>
      <c r="I199" s="17" t="s">
        <v>22</v>
      </c>
      <c r="J199" s="18">
        <f t="shared" si="3"/>
        <v>1.783992081182066E-4</v>
      </c>
      <c r="K199" s="17" t="s">
        <v>22</v>
      </c>
      <c r="L199" s="17" t="s">
        <v>22</v>
      </c>
      <c r="M199" s="16">
        <v>0</v>
      </c>
      <c r="N199" s="17" t="s">
        <v>22</v>
      </c>
      <c r="O199" s="20"/>
    </row>
    <row r="200" spans="1:15" ht="26" x14ac:dyDescent="0.3">
      <c r="A200" s="12">
        <v>195</v>
      </c>
      <c r="B200" s="13" t="s">
        <v>215</v>
      </c>
      <c r="C200" s="22">
        <v>43509</v>
      </c>
      <c r="D200" s="15">
        <v>997474</v>
      </c>
      <c r="E200" s="16">
        <v>997474</v>
      </c>
      <c r="F200" s="11" t="s">
        <v>21</v>
      </c>
      <c r="G200" s="17" t="s">
        <v>22</v>
      </c>
      <c r="H200" s="17" t="s">
        <v>22</v>
      </c>
      <c r="I200" s="17" t="s">
        <v>22</v>
      </c>
      <c r="J200" s="18">
        <f t="shared" si="3"/>
        <v>9.2584141537809179E-4</v>
      </c>
      <c r="K200" s="17" t="s">
        <v>22</v>
      </c>
      <c r="L200" s="17" t="s">
        <v>22</v>
      </c>
      <c r="M200" s="16">
        <v>0</v>
      </c>
      <c r="N200" s="17" t="s">
        <v>22</v>
      </c>
      <c r="O200" s="20"/>
    </row>
    <row r="201" spans="1:15" ht="26" x14ac:dyDescent="0.3">
      <c r="A201" s="12">
        <v>196</v>
      </c>
      <c r="B201" s="13" t="s">
        <v>216</v>
      </c>
      <c r="C201" s="22">
        <v>43498</v>
      </c>
      <c r="D201" s="15">
        <v>1866398</v>
      </c>
      <c r="E201" s="16">
        <v>1866398</v>
      </c>
      <c r="F201" s="11" t="s">
        <v>21</v>
      </c>
      <c r="G201" s="17" t="s">
        <v>22</v>
      </c>
      <c r="H201" s="17" t="s">
        <v>22</v>
      </c>
      <c r="I201" s="17" t="s">
        <v>22</v>
      </c>
      <c r="J201" s="18">
        <f t="shared" si="3"/>
        <v>1.7323645187532104E-3</v>
      </c>
      <c r="K201" s="17" t="s">
        <v>22</v>
      </c>
      <c r="L201" s="17" t="s">
        <v>22</v>
      </c>
      <c r="M201" s="16">
        <v>0</v>
      </c>
      <c r="N201" s="17" t="s">
        <v>22</v>
      </c>
      <c r="O201" s="20"/>
    </row>
    <row r="202" spans="1:15" ht="26" x14ac:dyDescent="0.3">
      <c r="A202" s="12">
        <v>197</v>
      </c>
      <c r="B202" s="13" t="s">
        <v>216</v>
      </c>
      <c r="C202" s="22">
        <v>43498</v>
      </c>
      <c r="D202" s="15">
        <v>290376</v>
      </c>
      <c r="E202" s="16">
        <v>290376</v>
      </c>
      <c r="F202" s="11" t="s">
        <v>21</v>
      </c>
      <c r="G202" s="17" t="s">
        <v>22</v>
      </c>
      <c r="H202" s="17" t="s">
        <v>22</v>
      </c>
      <c r="I202" s="17" t="s">
        <v>22</v>
      </c>
      <c r="J202" s="18">
        <f t="shared" si="3"/>
        <v>2.6952294178277206E-4</v>
      </c>
      <c r="K202" s="17" t="s">
        <v>22</v>
      </c>
      <c r="L202" s="17" t="s">
        <v>22</v>
      </c>
      <c r="M202" s="16">
        <v>0</v>
      </c>
      <c r="N202" s="17" t="s">
        <v>22</v>
      </c>
      <c r="O202" s="20"/>
    </row>
    <row r="203" spans="1:15" ht="26" x14ac:dyDescent="0.3">
      <c r="A203" s="12">
        <v>198</v>
      </c>
      <c r="B203" s="13" t="s">
        <v>217</v>
      </c>
      <c r="C203" s="22">
        <v>43503</v>
      </c>
      <c r="D203" s="15">
        <v>2204161</v>
      </c>
      <c r="E203" s="16">
        <v>2204161</v>
      </c>
      <c r="F203" s="11" t="s">
        <v>21</v>
      </c>
      <c r="G203" s="17" t="s">
        <v>22</v>
      </c>
      <c r="H203" s="17" t="s">
        <v>22</v>
      </c>
      <c r="I203" s="17" t="s">
        <v>22</v>
      </c>
      <c r="J203" s="18">
        <f t="shared" si="3"/>
        <v>2.0458714111457445E-3</v>
      </c>
      <c r="K203" s="17" t="s">
        <v>22</v>
      </c>
      <c r="L203" s="17" t="s">
        <v>22</v>
      </c>
      <c r="M203" s="16">
        <v>0</v>
      </c>
      <c r="N203" s="17" t="s">
        <v>22</v>
      </c>
      <c r="O203" s="20"/>
    </row>
    <row r="204" spans="1:15" ht="26" x14ac:dyDescent="0.3">
      <c r="A204" s="12">
        <v>199</v>
      </c>
      <c r="B204" s="13" t="s">
        <v>218</v>
      </c>
      <c r="C204" s="22">
        <v>43507</v>
      </c>
      <c r="D204" s="15">
        <v>208113.28</v>
      </c>
      <c r="E204" s="16">
        <v>161851</v>
      </c>
      <c r="F204" s="11" t="s">
        <v>21</v>
      </c>
      <c r="G204" s="17" t="s">
        <v>22</v>
      </c>
      <c r="H204" s="17" t="s">
        <v>22</v>
      </c>
      <c r="I204" s="17" t="s">
        <v>22</v>
      </c>
      <c r="J204" s="18">
        <f t="shared" si="3"/>
        <v>1.5022783443013004E-4</v>
      </c>
      <c r="K204" s="17" t="s">
        <v>22</v>
      </c>
      <c r="L204" s="17" t="s">
        <v>22</v>
      </c>
      <c r="M204" s="16">
        <v>46262.28</v>
      </c>
      <c r="N204" s="17" t="s">
        <v>22</v>
      </c>
      <c r="O204" s="20"/>
    </row>
    <row r="205" spans="1:15" ht="26" x14ac:dyDescent="0.3">
      <c r="A205" s="12">
        <v>200</v>
      </c>
      <c r="B205" s="13" t="s">
        <v>219</v>
      </c>
      <c r="C205" s="22">
        <v>43509</v>
      </c>
      <c r="D205" s="15">
        <v>2013523</v>
      </c>
      <c r="E205" s="16">
        <v>2013523</v>
      </c>
      <c r="F205" s="11" t="s">
        <v>21</v>
      </c>
      <c r="G205" s="17" t="s">
        <v>22</v>
      </c>
      <c r="H205" s="17" t="s">
        <v>22</v>
      </c>
      <c r="I205" s="17" t="s">
        <v>22</v>
      </c>
      <c r="J205" s="18">
        <f t="shared" si="3"/>
        <v>1.8689238859522569E-3</v>
      </c>
      <c r="K205" s="17" t="s">
        <v>22</v>
      </c>
      <c r="L205" s="17" t="s">
        <v>22</v>
      </c>
      <c r="M205" s="16">
        <v>0</v>
      </c>
      <c r="N205" s="17" t="s">
        <v>22</v>
      </c>
      <c r="O205" s="20"/>
    </row>
    <row r="206" spans="1:15" ht="26" x14ac:dyDescent="0.3">
      <c r="A206" s="12">
        <v>201</v>
      </c>
      <c r="B206" s="13" t="s">
        <v>220</v>
      </c>
      <c r="C206" s="22">
        <v>43509</v>
      </c>
      <c r="D206" s="15">
        <v>4629047</v>
      </c>
      <c r="E206" s="16">
        <v>4629047</v>
      </c>
      <c r="F206" s="11" t="s">
        <v>21</v>
      </c>
      <c r="G206" s="17" t="s">
        <v>22</v>
      </c>
      <c r="H206" s="17" t="s">
        <v>22</v>
      </c>
      <c r="I206" s="17" t="s">
        <v>22</v>
      </c>
      <c r="J206" s="18">
        <f t="shared" si="3"/>
        <v>4.2966166800655556E-3</v>
      </c>
      <c r="K206" s="17" t="s">
        <v>22</v>
      </c>
      <c r="L206" s="17" t="s">
        <v>22</v>
      </c>
      <c r="M206" s="16">
        <v>0</v>
      </c>
      <c r="N206" s="17" t="s">
        <v>22</v>
      </c>
      <c r="O206" s="20"/>
    </row>
    <row r="207" spans="1:15" ht="26" x14ac:dyDescent="0.3">
      <c r="A207" s="12">
        <v>202</v>
      </c>
      <c r="B207" s="13" t="s">
        <v>221</v>
      </c>
      <c r="C207" s="22">
        <v>43502</v>
      </c>
      <c r="D207" s="15">
        <v>2103297</v>
      </c>
      <c r="E207" s="16">
        <v>2103297</v>
      </c>
      <c r="F207" s="11" t="s">
        <v>21</v>
      </c>
      <c r="G207" s="17" t="s">
        <v>22</v>
      </c>
      <c r="H207" s="17" t="s">
        <v>22</v>
      </c>
      <c r="I207" s="17" t="s">
        <v>22</v>
      </c>
      <c r="J207" s="18">
        <f t="shared" si="3"/>
        <v>1.952250857105543E-3</v>
      </c>
      <c r="K207" s="17" t="s">
        <v>22</v>
      </c>
      <c r="L207" s="17" t="s">
        <v>22</v>
      </c>
      <c r="M207" s="16">
        <v>0</v>
      </c>
      <c r="N207" s="17" t="s">
        <v>22</v>
      </c>
      <c r="O207" s="20"/>
    </row>
    <row r="208" spans="1:15" ht="26" x14ac:dyDescent="0.3">
      <c r="A208" s="12">
        <v>203</v>
      </c>
      <c r="B208" s="13" t="s">
        <v>222</v>
      </c>
      <c r="C208" s="21">
        <v>43505</v>
      </c>
      <c r="D208" s="15">
        <v>447000</v>
      </c>
      <c r="E208" s="16">
        <v>439500</v>
      </c>
      <c r="F208" s="11" t="s">
        <v>21</v>
      </c>
      <c r="G208" s="17" t="s">
        <v>22</v>
      </c>
      <c r="H208" s="17" t="s">
        <v>22</v>
      </c>
      <c r="I208" s="17" t="s">
        <v>22</v>
      </c>
      <c r="J208" s="18">
        <f t="shared" si="3"/>
        <v>4.0793775282230046E-4</v>
      </c>
      <c r="K208" s="17" t="s">
        <v>22</v>
      </c>
      <c r="L208" s="17" t="s">
        <v>22</v>
      </c>
      <c r="M208" s="16">
        <v>7500</v>
      </c>
      <c r="N208" s="17" t="s">
        <v>22</v>
      </c>
      <c r="O208" s="20"/>
    </row>
    <row r="209" spans="1:15" ht="26" x14ac:dyDescent="0.3">
      <c r="A209" s="12">
        <v>204</v>
      </c>
      <c r="B209" s="13" t="s">
        <v>223</v>
      </c>
      <c r="C209" s="22">
        <v>43503</v>
      </c>
      <c r="D209" s="15">
        <v>518100</v>
      </c>
      <c r="E209" s="16">
        <v>509025</v>
      </c>
      <c r="F209" s="11" t="s">
        <v>21</v>
      </c>
      <c r="G209" s="17" t="s">
        <v>22</v>
      </c>
      <c r="H209" s="17" t="s">
        <v>22</v>
      </c>
      <c r="I209" s="17" t="s">
        <v>22</v>
      </c>
      <c r="J209" s="18">
        <f t="shared" si="3"/>
        <v>4.7246988539333676E-4</v>
      </c>
      <c r="K209" s="17" t="s">
        <v>22</v>
      </c>
      <c r="L209" s="17" t="s">
        <v>22</v>
      </c>
      <c r="M209" s="16">
        <v>9075</v>
      </c>
      <c r="N209" s="17" t="s">
        <v>22</v>
      </c>
      <c r="O209" s="20"/>
    </row>
    <row r="210" spans="1:15" ht="26" x14ac:dyDescent="0.3">
      <c r="A210" s="12">
        <v>205</v>
      </c>
      <c r="B210" s="13" t="s">
        <v>224</v>
      </c>
      <c r="C210" s="21">
        <v>43505</v>
      </c>
      <c r="D210" s="15">
        <v>447000</v>
      </c>
      <c r="E210" s="16">
        <v>439500</v>
      </c>
      <c r="F210" s="11" t="s">
        <v>21</v>
      </c>
      <c r="G210" s="17" t="s">
        <v>22</v>
      </c>
      <c r="H210" s="17" t="s">
        <v>22</v>
      </c>
      <c r="I210" s="17" t="s">
        <v>22</v>
      </c>
      <c r="J210" s="18">
        <f t="shared" si="3"/>
        <v>4.0793775282230046E-4</v>
      </c>
      <c r="K210" s="17" t="s">
        <v>22</v>
      </c>
      <c r="L210" s="17" t="s">
        <v>22</v>
      </c>
      <c r="M210" s="16">
        <v>7500</v>
      </c>
      <c r="N210" s="17" t="s">
        <v>22</v>
      </c>
      <c r="O210" s="20"/>
    </row>
    <row r="211" spans="1:15" ht="26" x14ac:dyDescent="0.3">
      <c r="A211" s="12">
        <v>206</v>
      </c>
      <c r="B211" s="13" t="s">
        <v>225</v>
      </c>
      <c r="C211" s="22">
        <v>43507</v>
      </c>
      <c r="D211" s="15">
        <v>576053</v>
      </c>
      <c r="E211" s="16">
        <v>576053</v>
      </c>
      <c r="F211" s="11" t="s">
        <v>21</v>
      </c>
      <c r="G211" s="17" t="s">
        <v>22</v>
      </c>
      <c r="H211" s="17" t="s">
        <v>22</v>
      </c>
      <c r="I211" s="17" t="s">
        <v>22</v>
      </c>
      <c r="J211" s="18">
        <f t="shared" si="3"/>
        <v>5.346843374892939E-4</v>
      </c>
      <c r="K211" s="17" t="s">
        <v>22</v>
      </c>
      <c r="L211" s="17" t="s">
        <v>22</v>
      </c>
      <c r="M211" s="16">
        <v>0</v>
      </c>
      <c r="N211" s="17" t="s">
        <v>22</v>
      </c>
      <c r="O211" s="20"/>
    </row>
    <row r="212" spans="1:15" ht="26" x14ac:dyDescent="0.3">
      <c r="A212" s="12">
        <v>207</v>
      </c>
      <c r="B212" s="13" t="s">
        <v>226</v>
      </c>
      <c r="C212" s="22">
        <v>43507</v>
      </c>
      <c r="D212" s="15">
        <v>2036270</v>
      </c>
      <c r="E212" s="16">
        <v>480526.65</v>
      </c>
      <c r="F212" s="11" t="s">
        <v>21</v>
      </c>
      <c r="G212" s="17" t="s">
        <v>22</v>
      </c>
      <c r="H212" s="17" t="s">
        <v>22</v>
      </c>
      <c r="I212" s="17" t="s">
        <v>22</v>
      </c>
      <c r="J212" s="18">
        <f t="shared" si="3"/>
        <v>4.4601811552270329E-4</v>
      </c>
      <c r="K212" s="17" t="s">
        <v>22</v>
      </c>
      <c r="L212" s="17" t="s">
        <v>22</v>
      </c>
      <c r="M212" s="16">
        <v>1555743.35</v>
      </c>
      <c r="N212" s="17" t="s">
        <v>22</v>
      </c>
      <c r="O212" s="20"/>
    </row>
    <row r="213" spans="1:15" ht="26" x14ac:dyDescent="0.3">
      <c r="A213" s="12">
        <v>208</v>
      </c>
      <c r="B213" s="13" t="s">
        <v>227</v>
      </c>
      <c r="C213" s="22">
        <v>43501</v>
      </c>
      <c r="D213" s="15">
        <v>7101176</v>
      </c>
      <c r="E213" s="16">
        <v>4728866</v>
      </c>
      <c r="F213" s="11" t="s">
        <v>21</v>
      </c>
      <c r="G213" s="17" t="s">
        <v>22</v>
      </c>
      <c r="H213" s="17" t="s">
        <v>22</v>
      </c>
      <c r="I213" s="17" t="s">
        <v>22</v>
      </c>
      <c r="J213" s="18">
        <f t="shared" si="3"/>
        <v>4.3892672797219128E-3</v>
      </c>
      <c r="K213" s="17" t="s">
        <v>22</v>
      </c>
      <c r="L213" s="17" t="s">
        <v>22</v>
      </c>
      <c r="M213" s="16">
        <v>2372310</v>
      </c>
      <c r="N213" s="17" t="s">
        <v>22</v>
      </c>
      <c r="O213" s="20"/>
    </row>
    <row r="214" spans="1:15" ht="26" x14ac:dyDescent="0.3">
      <c r="A214" s="12">
        <v>209</v>
      </c>
      <c r="B214" s="13" t="s">
        <v>228</v>
      </c>
      <c r="C214" s="22">
        <v>43507</v>
      </c>
      <c r="D214" s="15">
        <v>587903</v>
      </c>
      <c r="E214" s="16">
        <v>587903</v>
      </c>
      <c r="F214" s="11" t="s">
        <v>21</v>
      </c>
      <c r="G214" s="17" t="s">
        <v>22</v>
      </c>
      <c r="H214" s="17" t="s">
        <v>22</v>
      </c>
      <c r="I214" s="17" t="s">
        <v>22</v>
      </c>
      <c r="J214" s="18">
        <f t="shared" si="3"/>
        <v>5.4568334174627737E-4</v>
      </c>
      <c r="K214" s="17" t="s">
        <v>22</v>
      </c>
      <c r="L214" s="17" t="s">
        <v>22</v>
      </c>
      <c r="M214" s="16">
        <v>0</v>
      </c>
      <c r="N214" s="17" t="s">
        <v>22</v>
      </c>
      <c r="O214" s="20"/>
    </row>
    <row r="215" spans="1:15" ht="26" x14ac:dyDescent="0.3">
      <c r="A215" s="12">
        <v>210</v>
      </c>
      <c r="B215" s="13" t="s">
        <v>229</v>
      </c>
      <c r="C215" s="22">
        <v>43503</v>
      </c>
      <c r="D215" s="15">
        <v>10958173</v>
      </c>
      <c r="E215" s="16">
        <v>4545179.0199999996</v>
      </c>
      <c r="F215" s="11" t="s">
        <v>21</v>
      </c>
      <c r="G215" s="17" t="s">
        <v>22</v>
      </c>
      <c r="H215" s="17" t="s">
        <v>22</v>
      </c>
      <c r="I215" s="17" t="s">
        <v>22</v>
      </c>
      <c r="J215" s="18">
        <f t="shared" si="3"/>
        <v>4.2187715940702293E-3</v>
      </c>
      <c r="K215" s="17" t="s">
        <v>22</v>
      </c>
      <c r="L215" s="17" t="s">
        <v>22</v>
      </c>
      <c r="M215" s="16">
        <v>6412993.9800000004</v>
      </c>
      <c r="N215" s="17" t="s">
        <v>22</v>
      </c>
      <c r="O215" s="20"/>
    </row>
    <row r="216" spans="1:15" ht="26" x14ac:dyDescent="0.3">
      <c r="A216" s="12">
        <v>211</v>
      </c>
      <c r="B216" s="13" t="s">
        <v>230</v>
      </c>
      <c r="C216" s="22">
        <v>43508</v>
      </c>
      <c r="D216" s="15">
        <v>713864</v>
      </c>
      <c r="E216" s="16">
        <v>629822</v>
      </c>
      <c r="F216" s="11" t="s">
        <v>21</v>
      </c>
      <c r="G216" s="17" t="s">
        <v>22</v>
      </c>
      <c r="H216" s="17" t="s">
        <v>22</v>
      </c>
      <c r="I216" s="17" t="s">
        <v>22</v>
      </c>
      <c r="J216" s="18">
        <f t="shared" si="3"/>
        <v>5.8459197123560168E-4</v>
      </c>
      <c r="K216" s="17" t="s">
        <v>22</v>
      </c>
      <c r="L216" s="17" t="s">
        <v>22</v>
      </c>
      <c r="M216" s="16">
        <v>84042</v>
      </c>
      <c r="N216" s="17" t="s">
        <v>22</v>
      </c>
      <c r="O216" s="20"/>
    </row>
    <row r="217" spans="1:15" ht="26" x14ac:dyDescent="0.3">
      <c r="A217" s="12">
        <v>212</v>
      </c>
      <c r="B217" s="13" t="s">
        <v>231</v>
      </c>
      <c r="C217" s="22">
        <v>43503</v>
      </c>
      <c r="D217" s="15">
        <v>1037196</v>
      </c>
      <c r="E217" s="16">
        <v>1022196</v>
      </c>
      <c r="F217" s="11" t="s">
        <v>21</v>
      </c>
      <c r="G217" s="17" t="s">
        <v>22</v>
      </c>
      <c r="H217" s="17" t="s">
        <v>22</v>
      </c>
      <c r="I217" s="17" t="s">
        <v>22</v>
      </c>
      <c r="J217" s="18">
        <f t="shared" si="3"/>
        <v>9.4878802999759783E-4</v>
      </c>
      <c r="K217" s="17" t="s">
        <v>22</v>
      </c>
      <c r="L217" s="17" t="s">
        <v>22</v>
      </c>
      <c r="M217" s="16">
        <v>15000</v>
      </c>
      <c r="N217" s="17" t="s">
        <v>22</v>
      </c>
      <c r="O217" s="20"/>
    </row>
    <row r="218" spans="1:15" ht="26" x14ac:dyDescent="0.3">
      <c r="A218" s="12">
        <v>213</v>
      </c>
      <c r="B218" s="13" t="s">
        <v>232</v>
      </c>
      <c r="C218" s="22">
        <v>43509</v>
      </c>
      <c r="D218" s="15">
        <v>831600</v>
      </c>
      <c r="E218" s="16">
        <v>791600</v>
      </c>
      <c r="F218" s="11" t="s">
        <v>21</v>
      </c>
      <c r="G218" s="17" t="s">
        <v>22</v>
      </c>
      <c r="H218" s="17" t="s">
        <v>22</v>
      </c>
      <c r="I218" s="17" t="s">
        <v>22</v>
      </c>
      <c r="J218" s="18">
        <f t="shared" si="3"/>
        <v>7.3475204808676458E-4</v>
      </c>
      <c r="K218" s="17" t="s">
        <v>22</v>
      </c>
      <c r="L218" s="17" t="s">
        <v>22</v>
      </c>
      <c r="M218" s="16">
        <v>40000</v>
      </c>
      <c r="N218" s="17" t="s">
        <v>22</v>
      </c>
      <c r="O218" s="20"/>
    </row>
    <row r="219" spans="1:15" ht="26" x14ac:dyDescent="0.3">
      <c r="A219" s="12">
        <v>214</v>
      </c>
      <c r="B219" s="13" t="s">
        <v>233</v>
      </c>
      <c r="C219" s="22">
        <v>43507</v>
      </c>
      <c r="D219" s="15">
        <v>2393546</v>
      </c>
      <c r="E219" s="16">
        <v>1031231</v>
      </c>
      <c r="F219" s="11" t="s">
        <v>21</v>
      </c>
      <c r="G219" s="17" t="s">
        <v>22</v>
      </c>
      <c r="H219" s="17" t="s">
        <v>22</v>
      </c>
      <c r="I219" s="17" t="s">
        <v>22</v>
      </c>
      <c r="J219" s="18">
        <f t="shared" si="3"/>
        <v>9.5717419062728954E-4</v>
      </c>
      <c r="K219" s="17" t="s">
        <v>22</v>
      </c>
      <c r="L219" s="17" t="s">
        <v>22</v>
      </c>
      <c r="M219" s="16">
        <v>1362315</v>
      </c>
      <c r="N219" s="17" t="s">
        <v>22</v>
      </c>
      <c r="O219" s="20"/>
    </row>
    <row r="220" spans="1:15" ht="26" x14ac:dyDescent="0.3">
      <c r="A220" s="12">
        <v>215</v>
      </c>
      <c r="B220" s="13" t="s">
        <v>234</v>
      </c>
      <c r="C220" s="22">
        <v>43508</v>
      </c>
      <c r="D220" s="15">
        <v>167334</v>
      </c>
      <c r="E220" s="16">
        <v>167334</v>
      </c>
      <c r="F220" s="11" t="s">
        <v>21</v>
      </c>
      <c r="G220" s="17" t="s">
        <v>22</v>
      </c>
      <c r="H220" s="17" t="s">
        <v>22</v>
      </c>
      <c r="I220" s="17" t="s">
        <v>22</v>
      </c>
      <c r="J220" s="18">
        <f t="shared" si="3"/>
        <v>1.5531707834076639E-4</v>
      </c>
      <c r="K220" s="17" t="s">
        <v>22</v>
      </c>
      <c r="L220" s="17" t="s">
        <v>22</v>
      </c>
      <c r="M220" s="16">
        <v>0</v>
      </c>
      <c r="N220" s="17" t="s">
        <v>22</v>
      </c>
      <c r="O220" s="20"/>
    </row>
    <row r="221" spans="1:15" ht="26" x14ac:dyDescent="0.3">
      <c r="A221" s="12">
        <v>216</v>
      </c>
      <c r="B221" s="13" t="s">
        <v>235</v>
      </c>
      <c r="C221" s="22">
        <v>43508</v>
      </c>
      <c r="D221" s="15">
        <v>229913</v>
      </c>
      <c r="E221" s="16">
        <v>110535</v>
      </c>
      <c r="F221" s="11" t="s">
        <v>21</v>
      </c>
      <c r="G221" s="17" t="s">
        <v>22</v>
      </c>
      <c r="H221" s="17" t="s">
        <v>22</v>
      </c>
      <c r="I221" s="17" t="s">
        <v>22</v>
      </c>
      <c r="J221" s="18">
        <f t="shared" si="3"/>
        <v>1.0259704097431851E-4</v>
      </c>
      <c r="K221" s="17" t="s">
        <v>22</v>
      </c>
      <c r="L221" s="17" t="s">
        <v>22</v>
      </c>
      <c r="M221" s="16">
        <v>119378</v>
      </c>
      <c r="N221" s="17" t="s">
        <v>22</v>
      </c>
      <c r="O221" s="20"/>
    </row>
    <row r="222" spans="1:15" ht="26" x14ac:dyDescent="0.3">
      <c r="A222" s="12">
        <v>217</v>
      </c>
      <c r="B222" s="13" t="s">
        <v>236</v>
      </c>
      <c r="C222" s="22">
        <v>43503</v>
      </c>
      <c r="D222" s="15">
        <v>390084</v>
      </c>
      <c r="E222" s="16">
        <v>390084</v>
      </c>
      <c r="F222" s="11" t="s">
        <v>21</v>
      </c>
      <c r="G222" s="17" t="s">
        <v>22</v>
      </c>
      <c r="H222" s="17" t="s">
        <v>22</v>
      </c>
      <c r="I222" s="17" t="s">
        <v>22</v>
      </c>
      <c r="J222" s="18">
        <f t="shared" si="3"/>
        <v>3.6207051279165927E-4</v>
      </c>
      <c r="K222" s="17" t="s">
        <v>22</v>
      </c>
      <c r="L222" s="17" t="s">
        <v>22</v>
      </c>
      <c r="M222" s="16">
        <v>0</v>
      </c>
      <c r="N222" s="17" t="s">
        <v>22</v>
      </c>
      <c r="O222" s="20"/>
    </row>
    <row r="223" spans="1:15" ht="26" x14ac:dyDescent="0.3">
      <c r="A223" s="12">
        <v>218</v>
      </c>
      <c r="B223" s="13" t="s">
        <v>237</v>
      </c>
      <c r="C223" s="22">
        <v>43501</v>
      </c>
      <c r="D223" s="15">
        <v>577399</v>
      </c>
      <c r="E223" s="16">
        <v>577399</v>
      </c>
      <c r="F223" s="11" t="s">
        <v>21</v>
      </c>
      <c r="G223" s="17" t="s">
        <v>22</v>
      </c>
      <c r="H223" s="17" t="s">
        <v>22</v>
      </c>
      <c r="I223" s="17" t="s">
        <v>22</v>
      </c>
      <c r="J223" s="18">
        <f t="shared" si="3"/>
        <v>5.3593367586312506E-4</v>
      </c>
      <c r="K223" s="17" t="s">
        <v>22</v>
      </c>
      <c r="L223" s="17" t="s">
        <v>22</v>
      </c>
      <c r="M223" s="16">
        <v>0</v>
      </c>
      <c r="N223" s="17" t="s">
        <v>22</v>
      </c>
      <c r="O223" s="20"/>
    </row>
    <row r="224" spans="1:15" ht="26" x14ac:dyDescent="0.3">
      <c r="A224" s="12">
        <v>219</v>
      </c>
      <c r="B224" s="13" t="s">
        <v>238</v>
      </c>
      <c r="C224" s="22">
        <v>43501</v>
      </c>
      <c r="D224" s="15">
        <v>4976873</v>
      </c>
      <c r="E224" s="16">
        <v>4728030</v>
      </c>
      <c r="F224" s="11" t="s">
        <v>21</v>
      </c>
      <c r="G224" s="17" t="s">
        <v>22</v>
      </c>
      <c r="H224" s="17" t="s">
        <v>22</v>
      </c>
      <c r="I224" s="17" t="s">
        <v>22</v>
      </c>
      <c r="J224" s="18">
        <f t="shared" si="3"/>
        <v>4.3884913162148377E-3</v>
      </c>
      <c r="K224" s="17" t="s">
        <v>22</v>
      </c>
      <c r="L224" s="17" t="s">
        <v>22</v>
      </c>
      <c r="M224" s="16">
        <v>248843</v>
      </c>
      <c r="N224" s="17" t="s">
        <v>22</v>
      </c>
      <c r="O224" s="20"/>
    </row>
    <row r="225" spans="1:15" ht="26" x14ac:dyDescent="0.3">
      <c r="A225" s="12">
        <v>220</v>
      </c>
      <c r="B225" s="13" t="s">
        <v>239</v>
      </c>
      <c r="C225" s="21">
        <v>43505</v>
      </c>
      <c r="D225" s="15">
        <v>2648000</v>
      </c>
      <c r="E225" s="16">
        <v>1077897</v>
      </c>
      <c r="F225" s="11" t="s">
        <v>21</v>
      </c>
      <c r="G225" s="17" t="s">
        <v>22</v>
      </c>
      <c r="H225" s="17" t="s">
        <v>22</v>
      </c>
      <c r="I225" s="17" t="s">
        <v>22</v>
      </c>
      <c r="J225" s="18">
        <f t="shared" si="3"/>
        <v>1.0004889191214999E-3</v>
      </c>
      <c r="K225" s="17" t="s">
        <v>22</v>
      </c>
      <c r="L225" s="17" t="s">
        <v>22</v>
      </c>
      <c r="M225" s="16">
        <v>1570103</v>
      </c>
      <c r="N225" s="17" t="s">
        <v>22</v>
      </c>
      <c r="O225" s="20"/>
    </row>
    <row r="226" spans="1:15" ht="26" x14ac:dyDescent="0.3">
      <c r="A226" s="12">
        <v>221</v>
      </c>
      <c r="B226" s="13" t="s">
        <v>240</v>
      </c>
      <c r="C226" s="21">
        <v>43505</v>
      </c>
      <c r="D226" s="15">
        <v>392919</v>
      </c>
      <c r="E226" s="16">
        <v>392919</v>
      </c>
      <c r="F226" s="11" t="s">
        <v>21</v>
      </c>
      <c r="G226" s="17" t="s">
        <v>22</v>
      </c>
      <c r="H226" s="17" t="s">
        <v>22</v>
      </c>
      <c r="I226" s="17" t="s">
        <v>22</v>
      </c>
      <c r="J226" s="18">
        <f t="shared" si="3"/>
        <v>3.6470192013921611E-4</v>
      </c>
      <c r="K226" s="17" t="s">
        <v>22</v>
      </c>
      <c r="L226" s="17" t="s">
        <v>22</v>
      </c>
      <c r="M226" s="16">
        <v>0</v>
      </c>
      <c r="N226" s="17" t="s">
        <v>22</v>
      </c>
      <c r="O226" s="20"/>
    </row>
    <row r="227" spans="1:15" ht="26" x14ac:dyDescent="0.3">
      <c r="A227" s="12">
        <v>222</v>
      </c>
      <c r="B227" s="13" t="s">
        <v>241</v>
      </c>
      <c r="C227" s="22">
        <v>43498</v>
      </c>
      <c r="D227" s="15">
        <v>96957</v>
      </c>
      <c r="E227" s="16">
        <v>96957</v>
      </c>
      <c r="F227" s="11" t="s">
        <v>21</v>
      </c>
      <c r="G227" s="17" t="s">
        <v>22</v>
      </c>
      <c r="H227" s="17" t="s">
        <v>22</v>
      </c>
      <c r="I227" s="17" t="s">
        <v>22</v>
      </c>
      <c r="J227" s="18">
        <f t="shared" si="3"/>
        <v>8.9994131286443203E-5</v>
      </c>
      <c r="K227" s="17" t="s">
        <v>22</v>
      </c>
      <c r="L227" s="17" t="s">
        <v>22</v>
      </c>
      <c r="M227" s="16">
        <v>0</v>
      </c>
      <c r="N227" s="17" t="s">
        <v>22</v>
      </c>
      <c r="O227" s="20"/>
    </row>
    <row r="228" spans="1:15" ht="26" x14ac:dyDescent="0.3">
      <c r="A228" s="12">
        <v>223</v>
      </c>
      <c r="B228" s="13" t="s">
        <v>242</v>
      </c>
      <c r="C228" s="22">
        <v>43501</v>
      </c>
      <c r="D228" s="15">
        <v>184878</v>
      </c>
      <c r="E228" s="15">
        <v>184878</v>
      </c>
      <c r="F228" s="11" t="s">
        <v>21</v>
      </c>
      <c r="G228" s="17" t="s">
        <v>22</v>
      </c>
      <c r="H228" s="17" t="s">
        <v>22</v>
      </c>
      <c r="I228" s="17" t="s">
        <v>22</v>
      </c>
      <c r="J228" s="18">
        <f t="shared" si="3"/>
        <v>1.7160117375718148E-4</v>
      </c>
      <c r="K228" s="17" t="s">
        <v>22</v>
      </c>
      <c r="L228" s="17" t="s">
        <v>22</v>
      </c>
      <c r="M228" s="16">
        <v>0</v>
      </c>
      <c r="N228" s="17" t="s">
        <v>22</v>
      </c>
      <c r="O228" s="20"/>
    </row>
    <row r="229" spans="1:15" ht="26" x14ac:dyDescent="0.3">
      <c r="A229" s="12">
        <v>224</v>
      </c>
      <c r="B229" s="13" t="s">
        <v>243</v>
      </c>
      <c r="C229" s="21">
        <v>43495</v>
      </c>
      <c r="D229" s="15">
        <v>2336787</v>
      </c>
      <c r="E229" s="16">
        <v>2336787</v>
      </c>
      <c r="F229" s="11" t="s">
        <v>21</v>
      </c>
      <c r="G229" s="17" t="s">
        <v>22</v>
      </c>
      <c r="H229" s="17" t="s">
        <v>22</v>
      </c>
      <c r="I229" s="17" t="s">
        <v>22</v>
      </c>
      <c r="J229" s="18">
        <f t="shared" si="3"/>
        <v>2.1689730093387145E-3</v>
      </c>
      <c r="K229" s="17" t="s">
        <v>22</v>
      </c>
      <c r="L229" s="17" t="s">
        <v>22</v>
      </c>
      <c r="M229" s="16">
        <v>0</v>
      </c>
      <c r="N229" s="17" t="s">
        <v>22</v>
      </c>
      <c r="O229" s="20"/>
    </row>
    <row r="230" spans="1:15" ht="26" x14ac:dyDescent="0.3">
      <c r="A230" s="12">
        <v>225</v>
      </c>
      <c r="B230" s="13" t="s">
        <v>244</v>
      </c>
      <c r="C230" s="21">
        <v>43497</v>
      </c>
      <c r="D230" s="15">
        <v>722963</v>
      </c>
      <c r="E230" s="16">
        <v>722963</v>
      </c>
      <c r="F230" s="11" t="s">
        <v>21</v>
      </c>
      <c r="G230" s="17" t="s">
        <v>22</v>
      </c>
      <c r="H230" s="17" t="s">
        <v>22</v>
      </c>
      <c r="I230" s="17" t="s">
        <v>22</v>
      </c>
      <c r="J230" s="18">
        <f t="shared" si="3"/>
        <v>6.7104414469549222E-4</v>
      </c>
      <c r="K230" s="17" t="s">
        <v>22</v>
      </c>
      <c r="L230" s="17" t="s">
        <v>22</v>
      </c>
      <c r="M230" s="16">
        <v>0</v>
      </c>
      <c r="N230" s="17" t="s">
        <v>22</v>
      </c>
      <c r="O230" s="20"/>
    </row>
    <row r="231" spans="1:15" ht="26" x14ac:dyDescent="0.3">
      <c r="A231" s="12">
        <v>226</v>
      </c>
      <c r="B231" s="13" t="s">
        <v>245</v>
      </c>
      <c r="C231" s="22">
        <v>43507</v>
      </c>
      <c r="D231" s="15">
        <v>3643696</v>
      </c>
      <c r="E231" s="16">
        <v>2366038</v>
      </c>
      <c r="F231" s="11" t="s">
        <v>21</v>
      </c>
      <c r="G231" s="17" t="s">
        <v>22</v>
      </c>
      <c r="H231" s="17" t="s">
        <v>22</v>
      </c>
      <c r="I231" s="17" t="s">
        <v>22</v>
      </c>
      <c r="J231" s="18">
        <f t="shared" si="3"/>
        <v>2.196123378412219E-3</v>
      </c>
      <c r="K231" s="17" t="s">
        <v>22</v>
      </c>
      <c r="L231" s="17" t="s">
        <v>22</v>
      </c>
      <c r="M231" s="16">
        <v>1277658</v>
      </c>
      <c r="N231" s="17" t="s">
        <v>22</v>
      </c>
      <c r="O231" s="20"/>
    </row>
    <row r="232" spans="1:15" ht="26" x14ac:dyDescent="0.3">
      <c r="A232" s="12">
        <v>227</v>
      </c>
      <c r="B232" s="13" t="s">
        <v>246</v>
      </c>
      <c r="C232" s="22">
        <v>43509</v>
      </c>
      <c r="D232" s="15">
        <v>839575</v>
      </c>
      <c r="E232" s="16">
        <v>0</v>
      </c>
      <c r="F232" s="11" t="s">
        <v>21</v>
      </c>
      <c r="G232" s="17" t="s">
        <v>22</v>
      </c>
      <c r="H232" s="17" t="s">
        <v>22</v>
      </c>
      <c r="I232" s="17" t="s">
        <v>22</v>
      </c>
      <c r="J232" s="18">
        <f t="shared" si="3"/>
        <v>0</v>
      </c>
      <c r="K232" s="17" t="s">
        <v>22</v>
      </c>
      <c r="L232" s="17" t="s">
        <v>22</v>
      </c>
      <c r="M232" s="16">
        <v>839575</v>
      </c>
      <c r="N232" s="17" t="s">
        <v>22</v>
      </c>
      <c r="O232" s="20"/>
    </row>
    <row r="233" spans="1:15" ht="26" x14ac:dyDescent="0.3">
      <c r="A233" s="12">
        <v>228</v>
      </c>
      <c r="B233" s="13" t="s">
        <v>247</v>
      </c>
      <c r="C233" s="21">
        <v>43505</v>
      </c>
      <c r="D233" s="15">
        <v>267253</v>
      </c>
      <c r="E233" s="16">
        <v>267253</v>
      </c>
      <c r="F233" s="11" t="s">
        <v>21</v>
      </c>
      <c r="G233" s="17" t="s">
        <v>22</v>
      </c>
      <c r="H233" s="17" t="s">
        <v>22</v>
      </c>
      <c r="I233" s="17" t="s">
        <v>22</v>
      </c>
      <c r="J233" s="18">
        <f t="shared" si="3"/>
        <v>2.4806049659844887E-4</v>
      </c>
      <c r="K233" s="17" t="s">
        <v>22</v>
      </c>
      <c r="L233" s="17" t="s">
        <v>22</v>
      </c>
      <c r="M233" s="16">
        <v>0</v>
      </c>
      <c r="N233" s="17" t="s">
        <v>22</v>
      </c>
      <c r="O233" s="20"/>
    </row>
    <row r="234" spans="1:15" ht="26" x14ac:dyDescent="0.3">
      <c r="A234" s="12">
        <v>229</v>
      </c>
      <c r="B234" s="13" t="s">
        <v>248</v>
      </c>
      <c r="C234" s="22">
        <v>43502</v>
      </c>
      <c r="D234" s="15">
        <v>414854</v>
      </c>
      <c r="E234" s="16">
        <v>414854</v>
      </c>
      <c r="F234" s="11" t="s">
        <v>21</v>
      </c>
      <c r="G234" s="17" t="s">
        <v>22</v>
      </c>
      <c r="H234" s="17" t="s">
        <v>22</v>
      </c>
      <c r="I234" s="17" t="s">
        <v>22</v>
      </c>
      <c r="J234" s="18">
        <f t="shared" si="3"/>
        <v>3.8506168033980122E-4</v>
      </c>
      <c r="K234" s="17" t="s">
        <v>22</v>
      </c>
      <c r="L234" s="17" t="s">
        <v>22</v>
      </c>
      <c r="M234" s="16">
        <v>0</v>
      </c>
      <c r="N234" s="17" t="s">
        <v>22</v>
      </c>
      <c r="O234" s="20"/>
    </row>
    <row r="235" spans="1:15" ht="26" x14ac:dyDescent="0.3">
      <c r="A235" s="12">
        <v>230</v>
      </c>
      <c r="B235" s="13" t="s">
        <v>249</v>
      </c>
      <c r="C235" s="22">
        <v>43500</v>
      </c>
      <c r="D235" s="15">
        <v>2598254</v>
      </c>
      <c r="E235" s="16">
        <v>2598254</v>
      </c>
      <c r="F235" s="11" t="s">
        <v>21</v>
      </c>
      <c r="G235" s="17" t="s">
        <v>22</v>
      </c>
      <c r="H235" s="17" t="s">
        <v>22</v>
      </c>
      <c r="I235" s="17" t="s">
        <v>22</v>
      </c>
      <c r="J235" s="18">
        <f t="shared" si="3"/>
        <v>2.4116630216645132E-3</v>
      </c>
      <c r="K235" s="17" t="s">
        <v>22</v>
      </c>
      <c r="L235" s="17" t="s">
        <v>22</v>
      </c>
      <c r="M235" s="16">
        <v>0</v>
      </c>
      <c r="N235" s="17" t="s">
        <v>22</v>
      </c>
      <c r="O235" s="20"/>
    </row>
    <row r="236" spans="1:15" ht="26" x14ac:dyDescent="0.3">
      <c r="A236" s="12">
        <v>231</v>
      </c>
      <c r="B236" s="13" t="s">
        <v>250</v>
      </c>
      <c r="C236" s="22">
        <v>43501</v>
      </c>
      <c r="D236" s="15">
        <v>139781</v>
      </c>
      <c r="E236" s="16">
        <v>139781</v>
      </c>
      <c r="F236" s="11" t="s">
        <v>21</v>
      </c>
      <c r="G236" s="17" t="s">
        <v>22</v>
      </c>
      <c r="H236" s="17" t="s">
        <v>22</v>
      </c>
      <c r="I236" s="17" t="s">
        <v>22</v>
      </c>
      <c r="J236" s="18">
        <f t="shared" si="3"/>
        <v>1.2974276911775651E-4</v>
      </c>
      <c r="K236" s="17" t="s">
        <v>22</v>
      </c>
      <c r="L236" s="17" t="s">
        <v>22</v>
      </c>
      <c r="M236" s="16">
        <v>0</v>
      </c>
      <c r="N236" s="17" t="s">
        <v>22</v>
      </c>
      <c r="O236" s="20"/>
    </row>
    <row r="237" spans="1:15" ht="26" x14ac:dyDescent="0.3">
      <c r="A237" s="12">
        <v>232</v>
      </c>
      <c r="B237" s="13" t="s">
        <v>251</v>
      </c>
      <c r="C237" s="21">
        <v>43493</v>
      </c>
      <c r="D237" s="15">
        <v>1265647</v>
      </c>
      <c r="E237" s="16">
        <v>1265647</v>
      </c>
      <c r="F237" s="11" t="s">
        <v>21</v>
      </c>
      <c r="G237" s="17" t="s">
        <v>22</v>
      </c>
      <c r="H237" s="17" t="s">
        <v>22</v>
      </c>
      <c r="I237" s="17" t="s">
        <v>22</v>
      </c>
      <c r="J237" s="18">
        <f t="shared" si="3"/>
        <v>1.1747558431087284E-3</v>
      </c>
      <c r="K237" s="17" t="s">
        <v>22</v>
      </c>
      <c r="L237" s="17" t="s">
        <v>22</v>
      </c>
      <c r="M237" s="16">
        <v>0</v>
      </c>
      <c r="N237" s="17" t="s">
        <v>22</v>
      </c>
      <c r="O237" s="20"/>
    </row>
    <row r="238" spans="1:15" ht="26" x14ac:dyDescent="0.3">
      <c r="A238" s="12">
        <v>233</v>
      </c>
      <c r="B238" s="13" t="s">
        <v>252</v>
      </c>
      <c r="C238" s="21">
        <v>43497</v>
      </c>
      <c r="D238" s="15">
        <v>489706</v>
      </c>
      <c r="E238" s="16">
        <v>489706</v>
      </c>
      <c r="F238" s="11" t="s">
        <v>21</v>
      </c>
      <c r="G238" s="17" t="s">
        <v>22</v>
      </c>
      <c r="H238" s="17" t="s">
        <v>22</v>
      </c>
      <c r="I238" s="17" t="s">
        <v>22</v>
      </c>
      <c r="J238" s="18">
        <f t="shared" si="3"/>
        <v>4.5453825980340724E-4</v>
      </c>
      <c r="K238" s="17" t="s">
        <v>22</v>
      </c>
      <c r="L238" s="17" t="s">
        <v>22</v>
      </c>
      <c r="M238" s="16">
        <v>0</v>
      </c>
      <c r="N238" s="17" t="s">
        <v>22</v>
      </c>
      <c r="O238" s="20"/>
    </row>
    <row r="239" spans="1:15" ht="26" x14ac:dyDescent="0.3">
      <c r="A239" s="12">
        <v>234</v>
      </c>
      <c r="B239" s="13" t="s">
        <v>253</v>
      </c>
      <c r="C239" s="21">
        <v>43497</v>
      </c>
      <c r="D239" s="15">
        <v>5046874</v>
      </c>
      <c r="E239" s="16">
        <v>5046874</v>
      </c>
      <c r="F239" s="11" t="s">
        <v>21</v>
      </c>
      <c r="G239" s="17" t="s">
        <v>22</v>
      </c>
      <c r="H239" s="17" t="s">
        <v>22</v>
      </c>
      <c r="I239" s="17" t="s">
        <v>22</v>
      </c>
      <c r="J239" s="18">
        <f t="shared" si="3"/>
        <v>4.6844378574227418E-3</v>
      </c>
      <c r="K239" s="17" t="s">
        <v>22</v>
      </c>
      <c r="L239" s="17" t="s">
        <v>22</v>
      </c>
      <c r="M239" s="16">
        <v>0</v>
      </c>
      <c r="N239" s="17" t="s">
        <v>22</v>
      </c>
      <c r="O239" s="20"/>
    </row>
    <row r="240" spans="1:15" ht="26" x14ac:dyDescent="0.3">
      <c r="A240" s="12">
        <v>235</v>
      </c>
      <c r="B240" s="13" t="s">
        <v>254</v>
      </c>
      <c r="C240" s="22">
        <v>43509</v>
      </c>
      <c r="D240" s="15">
        <v>601063</v>
      </c>
      <c r="E240" s="16">
        <v>159583</v>
      </c>
      <c r="F240" s="11" t="s">
        <v>21</v>
      </c>
      <c r="G240" s="17" t="s">
        <v>22</v>
      </c>
      <c r="H240" s="17" t="s">
        <v>22</v>
      </c>
      <c r="I240" s="17" t="s">
        <v>22</v>
      </c>
      <c r="J240" s="18">
        <f t="shared" si="3"/>
        <v>1.4812270855208459E-4</v>
      </c>
      <c r="K240" s="17" t="s">
        <v>22</v>
      </c>
      <c r="L240" s="17" t="s">
        <v>22</v>
      </c>
      <c r="M240" s="16">
        <v>441480</v>
      </c>
      <c r="N240" s="17" t="s">
        <v>22</v>
      </c>
      <c r="O240" s="20"/>
    </row>
    <row r="241" spans="1:15" ht="26" x14ac:dyDescent="0.3">
      <c r="A241" s="12">
        <v>236</v>
      </c>
      <c r="B241" s="13" t="s">
        <v>255</v>
      </c>
      <c r="C241" s="21">
        <v>43494</v>
      </c>
      <c r="D241" s="15">
        <v>175619</v>
      </c>
      <c r="E241" s="16">
        <v>175619</v>
      </c>
      <c r="F241" s="11" t="s">
        <v>21</v>
      </c>
      <c r="G241" s="17" t="s">
        <v>22</v>
      </c>
      <c r="H241" s="17" t="s">
        <v>22</v>
      </c>
      <c r="I241" s="17" t="s">
        <v>22</v>
      </c>
      <c r="J241" s="18">
        <f t="shared" si="3"/>
        <v>1.6300709946052237E-4</v>
      </c>
      <c r="K241" s="17" t="s">
        <v>22</v>
      </c>
      <c r="L241" s="17" t="s">
        <v>22</v>
      </c>
      <c r="M241" s="16">
        <v>0</v>
      </c>
      <c r="N241" s="17" t="s">
        <v>22</v>
      </c>
      <c r="O241" s="20"/>
    </row>
    <row r="242" spans="1:15" ht="26" x14ac:dyDescent="0.3">
      <c r="A242" s="12">
        <v>237</v>
      </c>
      <c r="B242" s="13" t="s">
        <v>256</v>
      </c>
      <c r="C242" s="19">
        <v>43507</v>
      </c>
      <c r="D242" s="15">
        <v>155441</v>
      </c>
      <c r="E242" s="16">
        <v>155441</v>
      </c>
      <c r="F242" s="11" t="s">
        <v>21</v>
      </c>
      <c r="G242" s="17" t="s">
        <v>22</v>
      </c>
      <c r="H242" s="17" t="s">
        <v>22</v>
      </c>
      <c r="I242" s="17" t="s">
        <v>22</v>
      </c>
      <c r="J242" s="18">
        <f t="shared" si="3"/>
        <v>1.4427816208521322E-4</v>
      </c>
      <c r="K242" s="17" t="s">
        <v>22</v>
      </c>
      <c r="L242" s="17" t="s">
        <v>22</v>
      </c>
      <c r="M242" s="16">
        <v>0</v>
      </c>
      <c r="N242" s="17" t="s">
        <v>22</v>
      </c>
      <c r="O242" s="20"/>
    </row>
    <row r="243" spans="1:15" ht="26" x14ac:dyDescent="0.3">
      <c r="A243" s="12">
        <v>238</v>
      </c>
      <c r="B243" s="13" t="s">
        <v>257</v>
      </c>
      <c r="C243" s="23">
        <v>43507</v>
      </c>
      <c r="D243" s="15">
        <v>520827</v>
      </c>
      <c r="E243" s="16">
        <v>50000</v>
      </c>
      <c r="F243" s="11" t="s">
        <v>21</v>
      </c>
      <c r="G243" s="17" t="s">
        <v>22</v>
      </c>
      <c r="H243" s="17" t="s">
        <v>22</v>
      </c>
      <c r="I243" s="17" t="s">
        <v>22</v>
      </c>
      <c r="J243" s="18">
        <f t="shared" si="3"/>
        <v>4.6409300662377755E-5</v>
      </c>
      <c r="K243" s="17" t="s">
        <v>22</v>
      </c>
      <c r="L243" s="17" t="s">
        <v>22</v>
      </c>
      <c r="M243" s="16">
        <v>470827</v>
      </c>
      <c r="N243" s="17" t="s">
        <v>22</v>
      </c>
      <c r="O243" s="20"/>
    </row>
    <row r="244" spans="1:15" ht="26" x14ac:dyDescent="0.3">
      <c r="A244" s="12">
        <v>239</v>
      </c>
      <c r="B244" s="13" t="s">
        <v>258</v>
      </c>
      <c r="C244" s="22">
        <v>43504</v>
      </c>
      <c r="D244" s="15">
        <v>538032</v>
      </c>
      <c r="E244" s="16">
        <v>538032</v>
      </c>
      <c r="F244" s="11" t="s">
        <v>21</v>
      </c>
      <c r="G244" s="17" t="s">
        <v>22</v>
      </c>
      <c r="H244" s="17" t="s">
        <v>22</v>
      </c>
      <c r="I244" s="17" t="s">
        <v>22</v>
      </c>
      <c r="J244" s="18">
        <f t="shared" si="3"/>
        <v>4.9939377707960855E-4</v>
      </c>
      <c r="K244" s="17" t="s">
        <v>22</v>
      </c>
      <c r="L244" s="17" t="s">
        <v>22</v>
      </c>
      <c r="M244" s="16">
        <v>0</v>
      </c>
      <c r="N244" s="17" t="s">
        <v>22</v>
      </c>
      <c r="O244" s="20"/>
    </row>
    <row r="245" spans="1:15" ht="26" x14ac:dyDescent="0.3">
      <c r="A245" s="12">
        <v>240</v>
      </c>
      <c r="B245" s="13" t="s">
        <v>259</v>
      </c>
      <c r="C245" s="22">
        <v>43500</v>
      </c>
      <c r="D245" s="15">
        <v>760858</v>
      </c>
      <c r="E245" s="16">
        <v>700380</v>
      </c>
      <c r="F245" s="11" t="s">
        <v>21</v>
      </c>
      <c r="G245" s="17" t="s">
        <v>22</v>
      </c>
      <c r="H245" s="17" t="s">
        <v>22</v>
      </c>
      <c r="I245" s="17" t="s">
        <v>22</v>
      </c>
      <c r="J245" s="18">
        <f t="shared" si="3"/>
        <v>6.500829199583227E-4</v>
      </c>
      <c r="K245" s="17" t="s">
        <v>22</v>
      </c>
      <c r="L245" s="17" t="s">
        <v>22</v>
      </c>
      <c r="M245" s="16">
        <v>60478</v>
      </c>
      <c r="N245" s="17" t="s">
        <v>22</v>
      </c>
      <c r="O245" s="20"/>
    </row>
    <row r="246" spans="1:15" ht="26" x14ac:dyDescent="0.3">
      <c r="A246" s="12">
        <v>241</v>
      </c>
      <c r="B246" s="13" t="s">
        <v>260</v>
      </c>
      <c r="C246" s="22">
        <v>43503</v>
      </c>
      <c r="D246" s="15">
        <v>688692</v>
      </c>
      <c r="E246" s="16">
        <v>688692</v>
      </c>
      <c r="F246" s="11" t="s">
        <v>21</v>
      </c>
      <c r="G246" s="17" t="s">
        <v>22</v>
      </c>
      <c r="H246" s="17" t="s">
        <v>22</v>
      </c>
      <c r="I246" s="17" t="s">
        <v>22</v>
      </c>
      <c r="J246" s="18">
        <f t="shared" si="3"/>
        <v>6.3923428183548521E-4</v>
      </c>
      <c r="K246" s="17" t="s">
        <v>22</v>
      </c>
      <c r="L246" s="17" t="s">
        <v>22</v>
      </c>
      <c r="M246" s="16">
        <v>0</v>
      </c>
      <c r="N246" s="17" t="s">
        <v>22</v>
      </c>
      <c r="O246" s="20"/>
    </row>
    <row r="247" spans="1:15" ht="26" x14ac:dyDescent="0.3">
      <c r="A247" s="12">
        <v>242</v>
      </c>
      <c r="B247" s="13" t="s">
        <v>261</v>
      </c>
      <c r="C247" s="22">
        <v>43501</v>
      </c>
      <c r="D247" s="15">
        <v>36900</v>
      </c>
      <c r="E247" s="16">
        <v>35910</v>
      </c>
      <c r="F247" s="11" t="s">
        <v>21</v>
      </c>
      <c r="G247" s="17" t="s">
        <v>22</v>
      </c>
      <c r="H247" s="17" t="s">
        <v>22</v>
      </c>
      <c r="I247" s="17" t="s">
        <v>22</v>
      </c>
      <c r="J247" s="18">
        <f t="shared" si="3"/>
        <v>3.3331159735719704E-5</v>
      </c>
      <c r="K247" s="17" t="s">
        <v>22</v>
      </c>
      <c r="L247" s="17" t="s">
        <v>22</v>
      </c>
      <c r="M247" s="16">
        <v>990</v>
      </c>
      <c r="N247" s="17" t="s">
        <v>22</v>
      </c>
      <c r="O247" s="20"/>
    </row>
    <row r="248" spans="1:15" ht="26" x14ac:dyDescent="0.3">
      <c r="A248" s="12">
        <v>243</v>
      </c>
      <c r="B248" s="13" t="s">
        <v>262</v>
      </c>
      <c r="C248" s="22">
        <v>43498</v>
      </c>
      <c r="D248" s="15">
        <v>659964.34</v>
      </c>
      <c r="E248" s="16">
        <v>659964.34</v>
      </c>
      <c r="F248" s="11" t="s">
        <v>21</v>
      </c>
      <c r="G248" s="17" t="s">
        <v>22</v>
      </c>
      <c r="H248" s="17" t="s">
        <v>22</v>
      </c>
      <c r="I248" s="17" t="s">
        <v>22</v>
      </c>
      <c r="J248" s="18">
        <f t="shared" si="3"/>
        <v>6.1256966963015393E-4</v>
      </c>
      <c r="K248" s="17" t="s">
        <v>22</v>
      </c>
      <c r="L248" s="17" t="s">
        <v>22</v>
      </c>
      <c r="M248" s="16">
        <v>0</v>
      </c>
      <c r="N248" s="17" t="s">
        <v>22</v>
      </c>
      <c r="O248" s="20"/>
    </row>
    <row r="249" spans="1:15" ht="26" x14ac:dyDescent="0.3">
      <c r="A249" s="12">
        <v>244</v>
      </c>
      <c r="B249" s="13" t="s">
        <v>263</v>
      </c>
      <c r="C249" s="22">
        <v>43507</v>
      </c>
      <c r="D249" s="15">
        <v>280200</v>
      </c>
      <c r="E249" s="16">
        <v>264150</v>
      </c>
      <c r="F249" s="11" t="s">
        <v>21</v>
      </c>
      <c r="G249" s="17" t="s">
        <v>22</v>
      </c>
      <c r="H249" s="17" t="s">
        <v>22</v>
      </c>
      <c r="I249" s="17" t="s">
        <v>22</v>
      </c>
      <c r="J249" s="18">
        <f t="shared" si="3"/>
        <v>2.4518033539934166E-4</v>
      </c>
      <c r="K249" s="17" t="s">
        <v>22</v>
      </c>
      <c r="L249" s="17" t="s">
        <v>22</v>
      </c>
      <c r="M249" s="16">
        <v>16050</v>
      </c>
      <c r="N249" s="17" t="s">
        <v>22</v>
      </c>
      <c r="O249" s="20"/>
    </row>
    <row r="250" spans="1:15" ht="26" x14ac:dyDescent="0.3">
      <c r="A250" s="12">
        <v>245</v>
      </c>
      <c r="B250" s="13" t="s">
        <v>264</v>
      </c>
      <c r="C250" s="22">
        <v>43509</v>
      </c>
      <c r="D250" s="15">
        <v>1815311</v>
      </c>
      <c r="E250" s="16">
        <v>1815311</v>
      </c>
      <c r="F250" s="11" t="s">
        <v>21</v>
      </c>
      <c r="G250" s="17" t="s">
        <v>22</v>
      </c>
      <c r="H250" s="17" t="s">
        <v>22</v>
      </c>
      <c r="I250" s="17" t="s">
        <v>22</v>
      </c>
      <c r="J250" s="18">
        <f t="shared" si="3"/>
        <v>1.6849462798944326E-3</v>
      </c>
      <c r="K250" s="17" t="s">
        <v>22</v>
      </c>
      <c r="L250" s="17" t="s">
        <v>22</v>
      </c>
      <c r="M250" s="16">
        <v>0</v>
      </c>
      <c r="N250" s="17" t="s">
        <v>22</v>
      </c>
      <c r="O250" s="20"/>
    </row>
    <row r="251" spans="1:15" ht="26" x14ac:dyDescent="0.3">
      <c r="A251" s="12">
        <v>246</v>
      </c>
      <c r="B251" s="13" t="s">
        <v>265</v>
      </c>
      <c r="C251" s="22">
        <v>43508</v>
      </c>
      <c r="D251" s="15">
        <v>743473.5</v>
      </c>
      <c r="E251" s="16">
        <v>743473.5</v>
      </c>
      <c r="F251" s="11" t="s">
        <v>21</v>
      </c>
      <c r="G251" s="17" t="s">
        <v>22</v>
      </c>
      <c r="H251" s="17" t="s">
        <v>22</v>
      </c>
      <c r="I251" s="17" t="s">
        <v>22</v>
      </c>
      <c r="J251" s="18">
        <f t="shared" si="3"/>
        <v>6.9008170392020614E-4</v>
      </c>
      <c r="K251" s="17" t="s">
        <v>22</v>
      </c>
      <c r="L251" s="17" t="s">
        <v>22</v>
      </c>
      <c r="M251" s="16">
        <v>0</v>
      </c>
      <c r="N251" s="17" t="s">
        <v>22</v>
      </c>
      <c r="O251" s="20"/>
    </row>
    <row r="252" spans="1:15" ht="26" x14ac:dyDescent="0.3">
      <c r="A252" s="12">
        <v>247</v>
      </c>
      <c r="B252" s="13" t="s">
        <v>266</v>
      </c>
      <c r="C252" s="22">
        <v>43508</v>
      </c>
      <c r="D252" s="15">
        <v>100659</v>
      </c>
      <c r="E252" s="16">
        <v>100659</v>
      </c>
      <c r="F252" s="11" t="s">
        <v>21</v>
      </c>
      <c r="G252" s="17" t="s">
        <v>22</v>
      </c>
      <c r="H252" s="17" t="s">
        <v>22</v>
      </c>
      <c r="I252" s="17" t="s">
        <v>22</v>
      </c>
      <c r="J252" s="18">
        <f t="shared" si="3"/>
        <v>9.3430275907485652E-5</v>
      </c>
      <c r="K252" s="17" t="s">
        <v>22</v>
      </c>
      <c r="L252" s="17" t="s">
        <v>22</v>
      </c>
      <c r="M252" s="16">
        <v>0</v>
      </c>
      <c r="N252" s="17" t="s">
        <v>22</v>
      </c>
      <c r="O252" s="20"/>
    </row>
    <row r="253" spans="1:15" ht="26" x14ac:dyDescent="0.3">
      <c r="A253" s="12">
        <v>248</v>
      </c>
      <c r="B253" s="13" t="s">
        <v>267</v>
      </c>
      <c r="C253" s="22">
        <v>43504</v>
      </c>
      <c r="D253" s="15">
        <v>493580.75</v>
      </c>
      <c r="E253" s="16">
        <v>194678</v>
      </c>
      <c r="F253" s="11" t="s">
        <v>21</v>
      </c>
      <c r="G253" s="17" t="s">
        <v>22</v>
      </c>
      <c r="H253" s="17" t="s">
        <v>22</v>
      </c>
      <c r="I253" s="17" t="s">
        <v>22</v>
      </c>
      <c r="J253" s="18">
        <f t="shared" si="3"/>
        <v>1.8069739668700752E-4</v>
      </c>
      <c r="K253" s="17" t="s">
        <v>22</v>
      </c>
      <c r="L253" s="17" t="s">
        <v>22</v>
      </c>
      <c r="M253" s="16">
        <v>298902.75</v>
      </c>
      <c r="N253" s="17" t="s">
        <v>22</v>
      </c>
      <c r="O253" s="20"/>
    </row>
    <row r="254" spans="1:15" ht="26" x14ac:dyDescent="0.3">
      <c r="A254" s="12">
        <v>249</v>
      </c>
      <c r="B254" s="13" t="s">
        <v>268</v>
      </c>
      <c r="C254" s="19">
        <v>43507</v>
      </c>
      <c r="D254" s="15">
        <v>951556</v>
      </c>
      <c r="E254" s="16">
        <v>951556</v>
      </c>
      <c r="F254" s="11" t="s">
        <v>21</v>
      </c>
      <c r="G254" s="17" t="s">
        <v>22</v>
      </c>
      <c r="H254" s="17" t="s">
        <v>22</v>
      </c>
      <c r="I254" s="17" t="s">
        <v>22</v>
      </c>
      <c r="J254" s="18">
        <f t="shared" si="3"/>
        <v>8.8322097002179053E-4</v>
      </c>
      <c r="K254" s="17" t="s">
        <v>22</v>
      </c>
      <c r="L254" s="17" t="s">
        <v>22</v>
      </c>
      <c r="M254" s="16">
        <v>0</v>
      </c>
      <c r="N254" s="17" t="s">
        <v>22</v>
      </c>
      <c r="O254" s="20"/>
    </row>
    <row r="255" spans="1:15" ht="26" x14ac:dyDescent="0.3">
      <c r="A255" s="12">
        <v>250</v>
      </c>
      <c r="B255" s="13" t="s">
        <v>269</v>
      </c>
      <c r="C255" s="19">
        <v>43507</v>
      </c>
      <c r="D255" s="15">
        <v>4297585</v>
      </c>
      <c r="E255" s="16">
        <v>4297585</v>
      </c>
      <c r="F255" s="11" t="s">
        <v>21</v>
      </c>
      <c r="G255" s="17" t="s">
        <v>22</v>
      </c>
      <c r="H255" s="17" t="s">
        <v>22</v>
      </c>
      <c r="I255" s="17" t="s">
        <v>22</v>
      </c>
      <c r="J255" s="18">
        <f t="shared" si="3"/>
        <v>3.9889582877424938E-3</v>
      </c>
      <c r="K255" s="17" t="s">
        <v>22</v>
      </c>
      <c r="L255" s="17" t="s">
        <v>22</v>
      </c>
      <c r="M255" s="16">
        <v>0</v>
      </c>
      <c r="N255" s="17" t="s">
        <v>22</v>
      </c>
      <c r="O255" s="20"/>
    </row>
    <row r="256" spans="1:15" ht="26" x14ac:dyDescent="0.3">
      <c r="A256" s="12">
        <v>251</v>
      </c>
      <c r="B256" s="13" t="s">
        <v>270</v>
      </c>
      <c r="C256" s="22">
        <v>43504</v>
      </c>
      <c r="D256" s="15">
        <v>900513</v>
      </c>
      <c r="E256" s="16">
        <v>900513</v>
      </c>
      <c r="F256" s="11" t="s">
        <v>21</v>
      </c>
      <c r="G256" s="17" t="s">
        <v>22</v>
      </c>
      <c r="H256" s="17" t="s">
        <v>22</v>
      </c>
      <c r="I256" s="17" t="s">
        <v>22</v>
      </c>
      <c r="J256" s="18">
        <f t="shared" si="3"/>
        <v>8.358435713475956E-4</v>
      </c>
      <c r="K256" s="17" t="s">
        <v>22</v>
      </c>
      <c r="L256" s="17" t="s">
        <v>22</v>
      </c>
      <c r="M256" s="16">
        <v>0</v>
      </c>
      <c r="N256" s="17" t="s">
        <v>22</v>
      </c>
      <c r="O256" s="20"/>
    </row>
    <row r="257" spans="1:15" ht="26" x14ac:dyDescent="0.3">
      <c r="A257" s="12">
        <v>252</v>
      </c>
      <c r="B257" s="13" t="s">
        <v>271</v>
      </c>
      <c r="C257" s="19">
        <v>43507</v>
      </c>
      <c r="D257" s="15">
        <v>1427176</v>
      </c>
      <c r="E257" s="16">
        <v>1427176</v>
      </c>
      <c r="F257" s="11" t="s">
        <v>21</v>
      </c>
      <c r="G257" s="17" t="s">
        <v>22</v>
      </c>
      <c r="H257" s="17" t="s">
        <v>22</v>
      </c>
      <c r="I257" s="17" t="s">
        <v>22</v>
      </c>
      <c r="J257" s="18">
        <f t="shared" si="3"/>
        <v>1.3246848016425928E-3</v>
      </c>
      <c r="K257" s="17" t="s">
        <v>22</v>
      </c>
      <c r="L257" s="17" t="s">
        <v>22</v>
      </c>
      <c r="M257" s="16">
        <v>0</v>
      </c>
      <c r="N257" s="17" t="s">
        <v>22</v>
      </c>
      <c r="O257" s="20"/>
    </row>
    <row r="258" spans="1:15" ht="26" x14ac:dyDescent="0.3">
      <c r="A258" s="12">
        <v>253</v>
      </c>
      <c r="B258" s="13" t="s">
        <v>272</v>
      </c>
      <c r="C258" s="22">
        <v>43508</v>
      </c>
      <c r="D258" s="15">
        <v>17387836</v>
      </c>
      <c r="E258" s="16">
        <v>17387836</v>
      </c>
      <c r="F258" s="11" t="s">
        <v>21</v>
      </c>
      <c r="G258" s="17" t="s">
        <v>22</v>
      </c>
      <c r="H258" s="17" t="s">
        <v>22</v>
      </c>
      <c r="I258" s="17" t="s">
        <v>22</v>
      </c>
      <c r="J258" s="18">
        <f t="shared" si="3"/>
        <v>1.6139146175842316E-2</v>
      </c>
      <c r="K258" s="17" t="s">
        <v>22</v>
      </c>
      <c r="L258" s="17" t="s">
        <v>22</v>
      </c>
      <c r="M258" s="16">
        <v>0</v>
      </c>
      <c r="N258" s="17" t="s">
        <v>22</v>
      </c>
      <c r="O258" s="20"/>
    </row>
    <row r="259" spans="1:15" ht="26" x14ac:dyDescent="0.3">
      <c r="A259" s="12">
        <v>254</v>
      </c>
      <c r="B259" s="13" t="s">
        <v>273</v>
      </c>
      <c r="C259" s="22">
        <v>43508</v>
      </c>
      <c r="D259" s="15">
        <v>42005</v>
      </c>
      <c r="E259" s="16">
        <v>16227</v>
      </c>
      <c r="F259" s="11" t="s">
        <v>21</v>
      </c>
      <c r="G259" s="17" t="s">
        <v>22</v>
      </c>
      <c r="H259" s="17" t="s">
        <v>22</v>
      </c>
      <c r="I259" s="17" t="s">
        <v>22</v>
      </c>
      <c r="J259" s="18">
        <f t="shared" si="3"/>
        <v>1.5061674436968078E-5</v>
      </c>
      <c r="K259" s="17" t="s">
        <v>22</v>
      </c>
      <c r="L259" s="17" t="s">
        <v>22</v>
      </c>
      <c r="M259" s="16">
        <v>25778</v>
      </c>
      <c r="N259" s="17" t="s">
        <v>22</v>
      </c>
      <c r="O259" s="20"/>
    </row>
    <row r="260" spans="1:15" ht="26" x14ac:dyDescent="0.3">
      <c r="A260" s="12">
        <v>255</v>
      </c>
      <c r="B260" s="13" t="s">
        <v>274</v>
      </c>
      <c r="C260" s="22">
        <v>43508</v>
      </c>
      <c r="D260" s="15">
        <v>19034</v>
      </c>
      <c r="E260" s="16">
        <v>19034</v>
      </c>
      <c r="F260" s="11" t="s">
        <v>21</v>
      </c>
      <c r="G260" s="17" t="s">
        <v>22</v>
      </c>
      <c r="H260" s="17" t="s">
        <v>22</v>
      </c>
      <c r="I260" s="17" t="s">
        <v>22</v>
      </c>
      <c r="J260" s="18">
        <f t="shared" si="3"/>
        <v>1.7667092576153963E-5</v>
      </c>
      <c r="K260" s="17" t="s">
        <v>22</v>
      </c>
      <c r="L260" s="17" t="s">
        <v>22</v>
      </c>
      <c r="M260" s="16">
        <v>0</v>
      </c>
      <c r="N260" s="17" t="s">
        <v>22</v>
      </c>
      <c r="O260" s="20"/>
    </row>
    <row r="261" spans="1:15" ht="26" x14ac:dyDescent="0.3">
      <c r="A261" s="12">
        <v>256</v>
      </c>
      <c r="B261" s="13" t="s">
        <v>275</v>
      </c>
      <c r="C261" s="22">
        <v>43508</v>
      </c>
      <c r="D261" s="15">
        <v>1162109</v>
      </c>
      <c r="E261" s="16">
        <v>394740</v>
      </c>
      <c r="F261" s="11" t="s">
        <v>21</v>
      </c>
      <c r="G261" s="17" t="s">
        <v>22</v>
      </c>
      <c r="H261" s="17" t="s">
        <v>22</v>
      </c>
      <c r="I261" s="17" t="s">
        <v>22</v>
      </c>
      <c r="J261" s="18">
        <f t="shared" si="3"/>
        <v>3.6639214686933993E-4</v>
      </c>
      <c r="K261" s="17" t="s">
        <v>22</v>
      </c>
      <c r="L261" s="17" t="s">
        <v>22</v>
      </c>
      <c r="M261" s="16">
        <v>767369</v>
      </c>
      <c r="N261" s="17" t="s">
        <v>22</v>
      </c>
      <c r="O261" s="20"/>
    </row>
    <row r="262" spans="1:15" ht="26" x14ac:dyDescent="0.3">
      <c r="A262" s="12">
        <v>257</v>
      </c>
      <c r="B262" s="13" t="s">
        <v>276</v>
      </c>
      <c r="C262" s="22">
        <v>43507</v>
      </c>
      <c r="D262" s="15">
        <v>2703427</v>
      </c>
      <c r="E262" s="16">
        <v>2703427</v>
      </c>
      <c r="F262" s="11" t="s">
        <v>21</v>
      </c>
      <c r="G262" s="17" t="s">
        <v>22</v>
      </c>
      <c r="H262" s="17" t="s">
        <v>22</v>
      </c>
      <c r="I262" s="17" t="s">
        <v>22</v>
      </c>
      <c r="J262" s="18">
        <f t="shared" ref="J262:J312" si="4">E262/$E$314</f>
        <v>2.509283129235798E-3</v>
      </c>
      <c r="K262" s="17" t="s">
        <v>22</v>
      </c>
      <c r="L262" s="17" t="s">
        <v>22</v>
      </c>
      <c r="M262" s="16">
        <v>0</v>
      </c>
      <c r="N262" s="17" t="s">
        <v>22</v>
      </c>
      <c r="O262" s="20"/>
    </row>
    <row r="263" spans="1:15" ht="26" x14ac:dyDescent="0.3">
      <c r="A263" s="12">
        <v>258</v>
      </c>
      <c r="B263" s="13" t="s">
        <v>277</v>
      </c>
      <c r="C263" s="22">
        <v>43507</v>
      </c>
      <c r="D263" s="15">
        <v>196114</v>
      </c>
      <c r="E263" s="16">
        <v>196114</v>
      </c>
      <c r="F263" s="11" t="s">
        <v>21</v>
      </c>
      <c r="G263" s="17" t="s">
        <v>22</v>
      </c>
      <c r="H263" s="17" t="s">
        <v>22</v>
      </c>
      <c r="I263" s="17" t="s">
        <v>22</v>
      </c>
      <c r="J263" s="18">
        <f t="shared" si="4"/>
        <v>1.8203027180203101E-4</v>
      </c>
      <c r="K263" s="17" t="s">
        <v>22</v>
      </c>
      <c r="L263" s="17" t="s">
        <v>22</v>
      </c>
      <c r="M263" s="16">
        <v>0</v>
      </c>
      <c r="N263" s="17" t="s">
        <v>22</v>
      </c>
      <c r="O263" s="20"/>
    </row>
    <row r="264" spans="1:15" ht="26" x14ac:dyDescent="0.3">
      <c r="A264" s="12">
        <v>259</v>
      </c>
      <c r="B264" s="13" t="s">
        <v>278</v>
      </c>
      <c r="C264" s="22">
        <v>43507</v>
      </c>
      <c r="D264" s="15">
        <v>532350</v>
      </c>
      <c r="E264" s="16">
        <v>532350</v>
      </c>
      <c r="F264" s="11" t="s">
        <v>21</v>
      </c>
      <c r="G264" s="17" t="s">
        <v>22</v>
      </c>
      <c r="H264" s="17" t="s">
        <v>22</v>
      </c>
      <c r="I264" s="17" t="s">
        <v>22</v>
      </c>
      <c r="J264" s="18">
        <f t="shared" si="4"/>
        <v>4.9411982415233601E-4</v>
      </c>
      <c r="K264" s="17" t="s">
        <v>22</v>
      </c>
      <c r="L264" s="17" t="s">
        <v>22</v>
      </c>
      <c r="M264" s="16">
        <v>0</v>
      </c>
      <c r="N264" s="17" t="s">
        <v>22</v>
      </c>
      <c r="O264" s="20"/>
    </row>
    <row r="265" spans="1:15" ht="26" x14ac:dyDescent="0.3">
      <c r="A265" s="12">
        <v>260</v>
      </c>
      <c r="B265" s="13" t="s">
        <v>279</v>
      </c>
      <c r="C265" s="22">
        <v>43508</v>
      </c>
      <c r="D265" s="15">
        <v>963875</v>
      </c>
      <c r="E265" s="16">
        <v>335339</v>
      </c>
      <c r="F265" s="11" t="s">
        <v>21</v>
      </c>
      <c r="G265" s="17" t="s">
        <v>22</v>
      </c>
      <c r="H265" s="17" t="s">
        <v>22</v>
      </c>
      <c r="I265" s="17" t="s">
        <v>22</v>
      </c>
      <c r="J265" s="18">
        <f t="shared" si="4"/>
        <v>3.1125696949642188E-4</v>
      </c>
      <c r="K265" s="17" t="s">
        <v>22</v>
      </c>
      <c r="L265" s="17" t="s">
        <v>22</v>
      </c>
      <c r="M265" s="16">
        <v>628536</v>
      </c>
      <c r="N265" s="17" t="s">
        <v>22</v>
      </c>
      <c r="O265" s="20"/>
    </row>
    <row r="266" spans="1:15" ht="26" x14ac:dyDescent="0.3">
      <c r="A266" s="12">
        <v>261</v>
      </c>
      <c r="B266" s="13" t="s">
        <v>280</v>
      </c>
      <c r="C266" s="22">
        <v>43502</v>
      </c>
      <c r="D266" s="15">
        <v>603392</v>
      </c>
      <c r="E266" s="16">
        <v>603392</v>
      </c>
      <c r="F266" s="11" t="s">
        <v>21</v>
      </c>
      <c r="G266" s="17" t="s">
        <v>22</v>
      </c>
      <c r="H266" s="17" t="s">
        <v>22</v>
      </c>
      <c r="I266" s="17" t="s">
        <v>22</v>
      </c>
      <c r="J266" s="18">
        <f t="shared" si="4"/>
        <v>5.6006001490546881E-4</v>
      </c>
      <c r="K266" s="17" t="s">
        <v>22</v>
      </c>
      <c r="L266" s="17" t="s">
        <v>22</v>
      </c>
      <c r="M266" s="16">
        <v>0</v>
      </c>
      <c r="N266" s="17" t="s">
        <v>22</v>
      </c>
      <c r="O266" s="20"/>
    </row>
    <row r="267" spans="1:15" ht="26" x14ac:dyDescent="0.3">
      <c r="A267" s="12">
        <v>262</v>
      </c>
      <c r="B267" s="13" t="s">
        <v>281</v>
      </c>
      <c r="C267" s="22">
        <v>43497</v>
      </c>
      <c r="D267" s="15">
        <v>184575</v>
      </c>
      <c r="E267" s="16">
        <v>184575</v>
      </c>
      <c r="F267" s="11" t="s">
        <v>21</v>
      </c>
      <c r="G267" s="17" t="s">
        <v>22</v>
      </c>
      <c r="H267" s="17" t="s">
        <v>22</v>
      </c>
      <c r="I267" s="17" t="s">
        <v>22</v>
      </c>
      <c r="J267" s="18">
        <f t="shared" si="4"/>
        <v>1.7131993339516749E-4</v>
      </c>
      <c r="K267" s="17" t="s">
        <v>22</v>
      </c>
      <c r="L267" s="17" t="s">
        <v>22</v>
      </c>
      <c r="M267" s="16">
        <v>0</v>
      </c>
      <c r="N267" s="17" t="s">
        <v>22</v>
      </c>
      <c r="O267" s="20"/>
    </row>
    <row r="268" spans="1:15" ht="26" x14ac:dyDescent="0.3">
      <c r="A268" s="12">
        <v>263</v>
      </c>
      <c r="B268" s="13" t="s">
        <v>282</v>
      </c>
      <c r="C268" s="21">
        <v>43497</v>
      </c>
      <c r="D268" s="15">
        <v>379085</v>
      </c>
      <c r="E268" s="16">
        <v>379085</v>
      </c>
      <c r="F268" s="11" t="s">
        <v>21</v>
      </c>
      <c r="G268" s="17" t="s">
        <v>22</v>
      </c>
      <c r="H268" s="17" t="s">
        <v>22</v>
      </c>
      <c r="I268" s="17" t="s">
        <v>22</v>
      </c>
      <c r="J268" s="18">
        <f t="shared" si="4"/>
        <v>3.5186139483194944E-4</v>
      </c>
      <c r="K268" s="17" t="s">
        <v>22</v>
      </c>
      <c r="L268" s="17" t="s">
        <v>22</v>
      </c>
      <c r="M268" s="16">
        <v>0</v>
      </c>
      <c r="N268" s="17" t="s">
        <v>22</v>
      </c>
      <c r="O268" s="20"/>
    </row>
    <row r="269" spans="1:15" ht="26" x14ac:dyDescent="0.3">
      <c r="A269" s="12">
        <v>264</v>
      </c>
      <c r="B269" s="13" t="s">
        <v>283</v>
      </c>
      <c r="C269" s="19">
        <v>43509</v>
      </c>
      <c r="D269" s="15">
        <v>1073953</v>
      </c>
      <c r="E269" s="16">
        <v>1073953</v>
      </c>
      <c r="F269" s="11" t="s">
        <v>21</v>
      </c>
      <c r="G269" s="17" t="s">
        <v>22</v>
      </c>
      <c r="H269" s="17" t="s">
        <v>22</v>
      </c>
      <c r="I269" s="17" t="s">
        <v>22</v>
      </c>
      <c r="J269" s="18">
        <f t="shared" si="4"/>
        <v>9.9682815348525159E-4</v>
      </c>
      <c r="K269" s="17" t="s">
        <v>22</v>
      </c>
      <c r="L269" s="17" t="s">
        <v>22</v>
      </c>
      <c r="M269" s="16">
        <v>0</v>
      </c>
      <c r="N269" s="17" t="s">
        <v>22</v>
      </c>
      <c r="O269" s="20"/>
    </row>
    <row r="270" spans="1:15" ht="26" x14ac:dyDescent="0.3">
      <c r="A270" s="12">
        <v>265</v>
      </c>
      <c r="B270" s="13" t="s">
        <v>284</v>
      </c>
      <c r="C270" s="22">
        <v>43509</v>
      </c>
      <c r="D270" s="15">
        <v>927140</v>
      </c>
      <c r="E270" s="16">
        <v>927140</v>
      </c>
      <c r="F270" s="11" t="s">
        <v>21</v>
      </c>
      <c r="G270" s="17" t="s">
        <v>22</v>
      </c>
      <c r="H270" s="17" t="s">
        <v>22</v>
      </c>
      <c r="I270" s="17" t="s">
        <v>22</v>
      </c>
      <c r="J270" s="18">
        <f t="shared" si="4"/>
        <v>8.6055838032233828E-4</v>
      </c>
      <c r="K270" s="17" t="s">
        <v>22</v>
      </c>
      <c r="L270" s="17" t="s">
        <v>22</v>
      </c>
      <c r="M270" s="16">
        <v>0</v>
      </c>
      <c r="N270" s="17" t="s">
        <v>22</v>
      </c>
      <c r="O270" s="20"/>
    </row>
    <row r="271" spans="1:15" ht="26" x14ac:dyDescent="0.3">
      <c r="A271" s="12">
        <v>266</v>
      </c>
      <c r="B271" s="13" t="s">
        <v>285</v>
      </c>
      <c r="C271" s="22">
        <v>43509</v>
      </c>
      <c r="D271" s="15">
        <v>97960559</v>
      </c>
      <c r="E271" s="16">
        <v>43985557</v>
      </c>
      <c r="F271" s="11" t="s">
        <v>21</v>
      </c>
      <c r="G271" s="17" t="s">
        <v>22</v>
      </c>
      <c r="H271" s="17" t="s">
        <v>22</v>
      </c>
      <c r="I271" s="17" t="s">
        <v>22</v>
      </c>
      <c r="J271" s="18">
        <f t="shared" si="4"/>
        <v>4.0826778792303092E-2</v>
      </c>
      <c r="K271" s="17" t="s">
        <v>22</v>
      </c>
      <c r="L271" s="17" t="s">
        <v>22</v>
      </c>
      <c r="M271" s="16">
        <v>53975002</v>
      </c>
      <c r="N271" s="17" t="s">
        <v>22</v>
      </c>
      <c r="O271" s="20"/>
    </row>
    <row r="272" spans="1:15" ht="26" x14ac:dyDescent="0.3">
      <c r="A272" s="12">
        <v>267</v>
      </c>
      <c r="B272" s="13" t="s">
        <v>286</v>
      </c>
      <c r="C272" s="21">
        <v>43493</v>
      </c>
      <c r="D272" s="15">
        <v>184285</v>
      </c>
      <c r="E272" s="16">
        <v>184285</v>
      </c>
      <c r="F272" s="11" t="s">
        <v>21</v>
      </c>
      <c r="G272" s="17" t="s">
        <v>22</v>
      </c>
      <c r="H272" s="17" t="s">
        <v>22</v>
      </c>
      <c r="I272" s="17" t="s">
        <v>22</v>
      </c>
      <c r="J272" s="18">
        <f t="shared" si="4"/>
        <v>1.710507594513257E-4</v>
      </c>
      <c r="K272" s="17" t="s">
        <v>22</v>
      </c>
      <c r="L272" s="17" t="s">
        <v>22</v>
      </c>
      <c r="M272" s="16">
        <v>0</v>
      </c>
      <c r="N272" s="17" t="s">
        <v>22</v>
      </c>
      <c r="O272" s="20"/>
    </row>
    <row r="273" spans="1:15" ht="26" x14ac:dyDescent="0.3">
      <c r="A273" s="12">
        <v>268</v>
      </c>
      <c r="B273" s="13" t="s">
        <v>287</v>
      </c>
      <c r="C273" s="21">
        <f>C272</f>
        <v>43493</v>
      </c>
      <c r="D273" s="15">
        <v>364856</v>
      </c>
      <c r="E273" s="16">
        <v>347752</v>
      </c>
      <c r="F273" s="11" t="s">
        <v>21</v>
      </c>
      <c r="G273" s="17" t="s">
        <v>22</v>
      </c>
      <c r="H273" s="17" t="s">
        <v>22</v>
      </c>
      <c r="I273" s="17" t="s">
        <v>22</v>
      </c>
      <c r="J273" s="18">
        <f t="shared" si="4"/>
        <v>3.2277854247886377E-4</v>
      </c>
      <c r="K273" s="17" t="s">
        <v>22</v>
      </c>
      <c r="L273" s="17" t="s">
        <v>22</v>
      </c>
      <c r="M273" s="16">
        <v>17104</v>
      </c>
      <c r="N273" s="17" t="s">
        <v>22</v>
      </c>
      <c r="O273" s="20"/>
    </row>
    <row r="274" spans="1:15" ht="26" x14ac:dyDescent="0.3">
      <c r="A274" s="12">
        <v>269</v>
      </c>
      <c r="B274" s="13" t="s">
        <v>288</v>
      </c>
      <c r="C274" s="21">
        <v>43494</v>
      </c>
      <c r="D274" s="15">
        <v>1018345</v>
      </c>
      <c r="E274" s="16">
        <v>1018345</v>
      </c>
      <c r="F274" s="11" t="s">
        <v>21</v>
      </c>
      <c r="G274" s="17" t="s">
        <v>22</v>
      </c>
      <c r="H274" s="17" t="s">
        <v>22</v>
      </c>
      <c r="I274" s="17" t="s">
        <v>22</v>
      </c>
      <c r="J274" s="18">
        <f t="shared" si="4"/>
        <v>9.4521358566058153E-4</v>
      </c>
      <c r="K274" s="17" t="s">
        <v>22</v>
      </c>
      <c r="L274" s="17" t="s">
        <v>22</v>
      </c>
      <c r="M274" s="16">
        <v>0</v>
      </c>
      <c r="N274" s="17" t="s">
        <v>22</v>
      </c>
      <c r="O274" s="20"/>
    </row>
    <row r="275" spans="1:15" ht="26" x14ac:dyDescent="0.3">
      <c r="A275" s="12">
        <v>270</v>
      </c>
      <c r="B275" s="13" t="s">
        <v>289</v>
      </c>
      <c r="C275" s="22">
        <v>43509</v>
      </c>
      <c r="D275" s="15">
        <v>824090</v>
      </c>
      <c r="E275" s="16">
        <v>781109.45</v>
      </c>
      <c r="F275" s="11" t="s">
        <v>21</v>
      </c>
      <c r="G275" s="17" t="s">
        <v>22</v>
      </c>
      <c r="H275" s="17" t="s">
        <v>22</v>
      </c>
      <c r="I275" s="17" t="s">
        <v>22</v>
      </c>
      <c r="J275" s="18">
        <f t="shared" si="4"/>
        <v>7.250148663054904E-4</v>
      </c>
      <c r="K275" s="17" t="s">
        <v>22</v>
      </c>
      <c r="L275" s="17" t="s">
        <v>22</v>
      </c>
      <c r="M275" s="16">
        <v>42980.550000000047</v>
      </c>
      <c r="N275" s="17" t="s">
        <v>22</v>
      </c>
      <c r="O275" s="20"/>
    </row>
    <row r="276" spans="1:15" ht="26" x14ac:dyDescent="0.3">
      <c r="A276" s="12">
        <v>271</v>
      </c>
      <c r="B276" s="13" t="s">
        <v>290</v>
      </c>
      <c r="C276" s="22">
        <v>43509</v>
      </c>
      <c r="D276" s="15">
        <v>2299125</v>
      </c>
      <c r="E276" s="16">
        <v>2299125</v>
      </c>
      <c r="F276" s="11" t="s">
        <v>21</v>
      </c>
      <c r="G276" s="17" t="s">
        <v>22</v>
      </c>
      <c r="H276" s="17" t="s">
        <v>22</v>
      </c>
      <c r="I276" s="17" t="s">
        <v>22</v>
      </c>
      <c r="J276" s="18">
        <f t="shared" si="4"/>
        <v>2.1340156677077853E-3</v>
      </c>
      <c r="K276" s="17" t="s">
        <v>22</v>
      </c>
      <c r="L276" s="17" t="s">
        <v>22</v>
      </c>
      <c r="M276" s="16">
        <v>0</v>
      </c>
      <c r="N276" s="17" t="s">
        <v>22</v>
      </c>
      <c r="O276" s="20"/>
    </row>
    <row r="277" spans="1:15" ht="26" x14ac:dyDescent="0.3">
      <c r="A277" s="12">
        <v>272</v>
      </c>
      <c r="B277" s="13" t="s">
        <v>291</v>
      </c>
      <c r="C277" s="22">
        <v>43500</v>
      </c>
      <c r="D277" s="15">
        <v>1491923</v>
      </c>
      <c r="E277" s="16">
        <v>1491923</v>
      </c>
      <c r="F277" s="11" t="s">
        <v>21</v>
      </c>
      <c r="G277" s="17" t="s">
        <v>22</v>
      </c>
      <c r="H277" s="17" t="s">
        <v>22</v>
      </c>
      <c r="I277" s="17" t="s">
        <v>22</v>
      </c>
      <c r="J277" s="18">
        <f t="shared" si="4"/>
        <v>1.3847820614423321E-3</v>
      </c>
      <c r="K277" s="17" t="s">
        <v>22</v>
      </c>
      <c r="L277" s="17" t="s">
        <v>22</v>
      </c>
      <c r="M277" s="16">
        <v>0</v>
      </c>
      <c r="N277" s="17" t="s">
        <v>22</v>
      </c>
      <c r="O277" s="20"/>
    </row>
    <row r="278" spans="1:15" ht="26" x14ac:dyDescent="0.3">
      <c r="A278" s="12">
        <v>273</v>
      </c>
      <c r="B278" s="13" t="s">
        <v>292</v>
      </c>
      <c r="C278" s="22">
        <v>43509</v>
      </c>
      <c r="D278" s="15">
        <v>1568151</v>
      </c>
      <c r="E278" s="16">
        <v>585131</v>
      </c>
      <c r="F278" s="11" t="s">
        <v>21</v>
      </c>
      <c r="G278" s="17" t="s">
        <v>22</v>
      </c>
      <c r="H278" s="17" t="s">
        <v>22</v>
      </c>
      <c r="I278" s="17" t="s">
        <v>22</v>
      </c>
      <c r="J278" s="18">
        <f t="shared" si="4"/>
        <v>5.4311041011755512E-4</v>
      </c>
      <c r="K278" s="17" t="s">
        <v>22</v>
      </c>
      <c r="L278" s="17" t="s">
        <v>22</v>
      </c>
      <c r="M278" s="16">
        <v>983020</v>
      </c>
      <c r="N278" s="17" t="s">
        <v>22</v>
      </c>
      <c r="O278" s="20"/>
    </row>
    <row r="279" spans="1:15" ht="26" x14ac:dyDescent="0.3">
      <c r="A279" s="12">
        <v>274</v>
      </c>
      <c r="B279" s="13" t="s">
        <v>293</v>
      </c>
      <c r="C279" s="22">
        <v>43502</v>
      </c>
      <c r="D279" s="15">
        <v>252825</v>
      </c>
      <c r="E279" s="16">
        <v>145621</v>
      </c>
      <c r="F279" s="11" t="s">
        <v>21</v>
      </c>
      <c r="G279" s="17" t="s">
        <v>22</v>
      </c>
      <c r="H279" s="17" t="s">
        <v>22</v>
      </c>
      <c r="I279" s="17" t="s">
        <v>22</v>
      </c>
      <c r="J279" s="18">
        <f t="shared" si="4"/>
        <v>1.3516337543512222E-4</v>
      </c>
      <c r="K279" s="17" t="s">
        <v>22</v>
      </c>
      <c r="L279" s="17" t="s">
        <v>22</v>
      </c>
      <c r="M279" s="16">
        <v>107204</v>
      </c>
      <c r="N279" s="17" t="s">
        <v>22</v>
      </c>
      <c r="O279" s="20"/>
    </row>
    <row r="280" spans="1:15" ht="26" x14ac:dyDescent="0.3">
      <c r="A280" s="12">
        <v>275</v>
      </c>
      <c r="B280" s="13" t="s">
        <v>294</v>
      </c>
      <c r="C280" s="22">
        <v>43509</v>
      </c>
      <c r="D280" s="15">
        <v>933639293.25</v>
      </c>
      <c r="E280" s="16">
        <v>0</v>
      </c>
      <c r="F280" s="11" t="s">
        <v>21</v>
      </c>
      <c r="G280" s="17" t="s">
        <v>22</v>
      </c>
      <c r="H280" s="17" t="s">
        <v>22</v>
      </c>
      <c r="I280" s="17" t="s">
        <v>22</v>
      </c>
      <c r="J280" s="18">
        <f t="shared" si="4"/>
        <v>0</v>
      </c>
      <c r="K280" s="17" t="s">
        <v>22</v>
      </c>
      <c r="L280" s="17" t="s">
        <v>22</v>
      </c>
      <c r="M280" s="16">
        <v>933639293.25</v>
      </c>
      <c r="N280" s="17" t="s">
        <v>22</v>
      </c>
      <c r="O280" s="20"/>
    </row>
    <row r="281" spans="1:15" ht="26" x14ac:dyDescent="0.3">
      <c r="A281" s="12">
        <v>276</v>
      </c>
      <c r="B281" s="13" t="s">
        <v>295</v>
      </c>
      <c r="C281" s="22">
        <v>43509</v>
      </c>
      <c r="D281" s="15">
        <v>8830520</v>
      </c>
      <c r="E281" s="16">
        <v>8830520</v>
      </c>
      <c r="F281" s="11" t="s">
        <v>21</v>
      </c>
      <c r="G281" s="17" t="s">
        <v>22</v>
      </c>
      <c r="H281" s="17" t="s">
        <v>22</v>
      </c>
      <c r="I281" s="17" t="s">
        <v>22</v>
      </c>
      <c r="J281" s="18">
        <f t="shared" si="4"/>
        <v>8.1963651537028011E-3</v>
      </c>
      <c r="K281" s="17" t="s">
        <v>22</v>
      </c>
      <c r="L281" s="17" t="s">
        <v>22</v>
      </c>
      <c r="M281" s="16">
        <v>0</v>
      </c>
      <c r="N281" s="17" t="s">
        <v>22</v>
      </c>
      <c r="O281" s="20"/>
    </row>
    <row r="282" spans="1:15" ht="26" x14ac:dyDescent="0.3">
      <c r="A282" s="12">
        <v>277</v>
      </c>
      <c r="B282" s="13" t="s">
        <v>296</v>
      </c>
      <c r="C282" s="21">
        <v>43494</v>
      </c>
      <c r="D282" s="15">
        <v>510535</v>
      </c>
      <c r="E282" s="16">
        <v>510535</v>
      </c>
      <c r="F282" s="11" t="s">
        <v>21</v>
      </c>
      <c r="G282" s="17" t="s">
        <v>22</v>
      </c>
      <c r="H282" s="17" t="s">
        <v>22</v>
      </c>
      <c r="I282" s="17" t="s">
        <v>22</v>
      </c>
      <c r="J282" s="18">
        <f t="shared" si="4"/>
        <v>4.7387144627334055E-4</v>
      </c>
      <c r="K282" s="17" t="s">
        <v>22</v>
      </c>
      <c r="L282" s="17" t="s">
        <v>22</v>
      </c>
      <c r="M282" s="16">
        <v>0</v>
      </c>
      <c r="N282" s="17" t="s">
        <v>22</v>
      </c>
      <c r="O282" s="20"/>
    </row>
    <row r="283" spans="1:15" ht="26" x14ac:dyDescent="0.3">
      <c r="A283" s="12">
        <v>278</v>
      </c>
      <c r="B283" s="13" t="s">
        <v>297</v>
      </c>
      <c r="C283" s="21">
        <v>43494</v>
      </c>
      <c r="D283" s="15">
        <v>3849024</v>
      </c>
      <c r="E283" s="16">
        <v>3849024</v>
      </c>
      <c r="F283" s="11" t="s">
        <v>21</v>
      </c>
      <c r="G283" s="17" t="s">
        <v>22</v>
      </c>
      <c r="H283" s="17" t="s">
        <v>22</v>
      </c>
      <c r="I283" s="17" t="s">
        <v>22</v>
      </c>
      <c r="J283" s="18">
        <f t="shared" si="4"/>
        <v>3.5726102414541574E-3</v>
      </c>
      <c r="K283" s="17" t="s">
        <v>22</v>
      </c>
      <c r="L283" s="17" t="s">
        <v>22</v>
      </c>
      <c r="M283" s="16">
        <v>0</v>
      </c>
      <c r="N283" s="17" t="s">
        <v>22</v>
      </c>
      <c r="O283" s="20"/>
    </row>
    <row r="284" spans="1:15" ht="26" x14ac:dyDescent="0.3">
      <c r="A284" s="12">
        <v>279</v>
      </c>
      <c r="B284" s="13" t="s">
        <v>298</v>
      </c>
      <c r="C284" s="22">
        <v>43501</v>
      </c>
      <c r="D284" s="15">
        <v>810265</v>
      </c>
      <c r="E284" s="16">
        <v>749749.5</v>
      </c>
      <c r="F284" s="11" t="s">
        <v>21</v>
      </c>
      <c r="G284" s="17" t="s">
        <v>22</v>
      </c>
      <c r="H284" s="17" t="s">
        <v>22</v>
      </c>
      <c r="I284" s="17" t="s">
        <v>22</v>
      </c>
      <c r="J284" s="18">
        <f t="shared" si="4"/>
        <v>6.9590699933934786E-4</v>
      </c>
      <c r="K284" s="17" t="s">
        <v>22</v>
      </c>
      <c r="L284" s="17" t="s">
        <v>22</v>
      </c>
      <c r="M284" s="16">
        <v>60515.5</v>
      </c>
      <c r="N284" s="17" t="s">
        <v>22</v>
      </c>
      <c r="O284" s="20"/>
    </row>
    <row r="285" spans="1:15" ht="26" x14ac:dyDescent="0.3">
      <c r="A285" s="12">
        <v>280</v>
      </c>
      <c r="B285" s="13" t="s">
        <v>299</v>
      </c>
      <c r="C285" s="19">
        <v>43507</v>
      </c>
      <c r="D285" s="15">
        <v>950476</v>
      </c>
      <c r="E285" s="16">
        <v>950476</v>
      </c>
      <c r="F285" s="11" t="s">
        <v>21</v>
      </c>
      <c r="G285" s="17" t="s">
        <v>22</v>
      </c>
      <c r="H285" s="17" t="s">
        <v>22</v>
      </c>
      <c r="I285" s="17" t="s">
        <v>22</v>
      </c>
      <c r="J285" s="18">
        <f t="shared" si="4"/>
        <v>8.8221852912748319E-4</v>
      </c>
      <c r="K285" s="17" t="s">
        <v>22</v>
      </c>
      <c r="L285" s="17" t="s">
        <v>22</v>
      </c>
      <c r="M285" s="16">
        <v>0</v>
      </c>
      <c r="N285" s="17" t="s">
        <v>22</v>
      </c>
      <c r="O285" s="20"/>
    </row>
    <row r="286" spans="1:15" ht="26" x14ac:dyDescent="0.3">
      <c r="A286" s="12">
        <v>281</v>
      </c>
      <c r="B286" s="13" t="s">
        <v>300</v>
      </c>
      <c r="C286" s="21">
        <v>43497</v>
      </c>
      <c r="D286" s="15">
        <v>44064</v>
      </c>
      <c r="E286" s="16">
        <v>44064</v>
      </c>
      <c r="F286" s="11" t="s">
        <v>21</v>
      </c>
      <c r="G286" s="17" t="s">
        <v>22</v>
      </c>
      <c r="H286" s="17" t="s">
        <v>22</v>
      </c>
      <c r="I286" s="17" t="s">
        <v>22</v>
      </c>
      <c r="J286" s="18">
        <f t="shared" si="4"/>
        <v>4.0899588487740271E-5</v>
      </c>
      <c r="K286" s="17" t="s">
        <v>22</v>
      </c>
      <c r="L286" s="17" t="s">
        <v>22</v>
      </c>
      <c r="M286" s="16">
        <v>0</v>
      </c>
      <c r="N286" s="17" t="s">
        <v>22</v>
      </c>
      <c r="O286" s="20"/>
    </row>
    <row r="287" spans="1:15" ht="26" x14ac:dyDescent="0.3">
      <c r="A287" s="12">
        <v>282</v>
      </c>
      <c r="B287" s="13" t="s">
        <v>301</v>
      </c>
      <c r="C287" s="19">
        <v>43501</v>
      </c>
      <c r="D287" s="15">
        <v>218854</v>
      </c>
      <c r="E287" s="16">
        <v>218854</v>
      </c>
      <c r="F287" s="11" t="s">
        <v>21</v>
      </c>
      <c r="G287" s="17" t="s">
        <v>22</v>
      </c>
      <c r="H287" s="17" t="s">
        <v>22</v>
      </c>
      <c r="I287" s="17" t="s">
        <v>22</v>
      </c>
      <c r="J287" s="18">
        <f t="shared" si="4"/>
        <v>2.0313722174328044E-4</v>
      </c>
      <c r="K287" s="17" t="s">
        <v>22</v>
      </c>
      <c r="L287" s="17" t="s">
        <v>22</v>
      </c>
      <c r="M287" s="16">
        <v>0</v>
      </c>
      <c r="N287" s="17" t="s">
        <v>22</v>
      </c>
      <c r="O287" s="20"/>
    </row>
    <row r="288" spans="1:15" ht="26" x14ac:dyDescent="0.3">
      <c r="A288" s="12">
        <v>283</v>
      </c>
      <c r="B288" s="13" t="s">
        <v>302</v>
      </c>
      <c r="C288" s="22">
        <v>43508</v>
      </c>
      <c r="D288" s="15">
        <v>11309854</v>
      </c>
      <c r="E288" s="16">
        <v>6443310</v>
      </c>
      <c r="F288" s="11" t="s">
        <v>21</v>
      </c>
      <c r="G288" s="17" t="s">
        <v>22</v>
      </c>
      <c r="H288" s="17" t="s">
        <v>22</v>
      </c>
      <c r="I288" s="17" t="s">
        <v>22</v>
      </c>
      <c r="J288" s="18">
        <f t="shared" si="4"/>
        <v>5.980590221018104E-3</v>
      </c>
      <c r="K288" s="17" t="s">
        <v>22</v>
      </c>
      <c r="L288" s="17" t="s">
        <v>22</v>
      </c>
      <c r="M288" s="16">
        <v>4866544</v>
      </c>
      <c r="N288" s="17" t="s">
        <v>22</v>
      </c>
      <c r="O288" s="20"/>
    </row>
    <row r="289" spans="1:15" ht="26" x14ac:dyDescent="0.3">
      <c r="A289" s="12">
        <v>284</v>
      </c>
      <c r="B289" s="13" t="s">
        <v>303</v>
      </c>
      <c r="C289" s="22">
        <v>43507</v>
      </c>
      <c r="D289" s="15">
        <v>678354</v>
      </c>
      <c r="E289" s="16">
        <v>678354</v>
      </c>
      <c r="F289" s="11" t="s">
        <v>21</v>
      </c>
      <c r="G289" s="17" t="s">
        <v>22</v>
      </c>
      <c r="H289" s="17" t="s">
        <v>22</v>
      </c>
      <c r="I289" s="17" t="s">
        <v>22</v>
      </c>
      <c r="J289" s="18">
        <f t="shared" si="4"/>
        <v>6.2963869483053205E-4</v>
      </c>
      <c r="K289" s="17" t="s">
        <v>22</v>
      </c>
      <c r="L289" s="17" t="s">
        <v>22</v>
      </c>
      <c r="M289" s="16">
        <v>0</v>
      </c>
      <c r="N289" s="17" t="s">
        <v>22</v>
      </c>
      <c r="O289" s="20"/>
    </row>
    <row r="290" spans="1:15" ht="26" x14ac:dyDescent="0.3">
      <c r="A290" s="12">
        <v>285</v>
      </c>
      <c r="B290" s="13" t="s">
        <v>304</v>
      </c>
      <c r="C290" s="22">
        <v>43503</v>
      </c>
      <c r="D290" s="15">
        <v>2699528</v>
      </c>
      <c r="E290" s="16">
        <v>2699528</v>
      </c>
      <c r="F290" s="11" t="s">
        <v>21</v>
      </c>
      <c r="G290" s="17" t="s">
        <v>22</v>
      </c>
      <c r="H290" s="17" t="s">
        <v>22</v>
      </c>
      <c r="I290" s="17" t="s">
        <v>22</v>
      </c>
      <c r="J290" s="18">
        <f t="shared" si="4"/>
        <v>2.5056641319701461E-3</v>
      </c>
      <c r="K290" s="17" t="s">
        <v>22</v>
      </c>
      <c r="L290" s="17" t="s">
        <v>22</v>
      </c>
      <c r="M290" s="16">
        <v>0</v>
      </c>
      <c r="N290" s="17" t="s">
        <v>22</v>
      </c>
      <c r="O290" s="20"/>
    </row>
    <row r="291" spans="1:15" ht="39" x14ac:dyDescent="0.3">
      <c r="A291" s="12">
        <v>286</v>
      </c>
      <c r="B291" s="13" t="s">
        <v>305</v>
      </c>
      <c r="C291" s="22">
        <v>43503</v>
      </c>
      <c r="D291" s="15">
        <v>1061850</v>
      </c>
      <c r="E291" s="16">
        <v>1052775</v>
      </c>
      <c r="F291" s="11" t="s">
        <v>21</v>
      </c>
      <c r="G291" s="17" t="s">
        <v>22</v>
      </c>
      <c r="H291" s="17" t="s">
        <v>22</v>
      </c>
      <c r="I291" s="17" t="s">
        <v>22</v>
      </c>
      <c r="J291" s="18">
        <f t="shared" si="4"/>
        <v>9.7717103009669487E-4</v>
      </c>
      <c r="K291" s="17" t="s">
        <v>22</v>
      </c>
      <c r="L291" s="17" t="s">
        <v>22</v>
      </c>
      <c r="M291" s="16">
        <v>9075</v>
      </c>
      <c r="N291" s="17" t="s">
        <v>22</v>
      </c>
      <c r="O291" s="20"/>
    </row>
    <row r="292" spans="1:15" ht="26" x14ac:dyDescent="0.3">
      <c r="A292" s="12">
        <v>287</v>
      </c>
      <c r="B292" s="13" t="s">
        <v>306</v>
      </c>
      <c r="C292" s="22">
        <v>43500</v>
      </c>
      <c r="D292" s="15">
        <v>301168</v>
      </c>
      <c r="E292" s="16">
        <v>203492</v>
      </c>
      <c r="F292" s="11" t="s">
        <v>21</v>
      </c>
      <c r="G292" s="17" t="s">
        <v>22</v>
      </c>
      <c r="H292" s="17" t="s">
        <v>22</v>
      </c>
      <c r="I292" s="17" t="s">
        <v>22</v>
      </c>
      <c r="J292" s="18">
        <f t="shared" si="4"/>
        <v>1.8887842820777148E-4</v>
      </c>
      <c r="K292" s="17" t="s">
        <v>22</v>
      </c>
      <c r="L292" s="17" t="s">
        <v>22</v>
      </c>
      <c r="M292" s="16">
        <v>97676</v>
      </c>
      <c r="N292" s="17" t="s">
        <v>22</v>
      </c>
      <c r="O292" s="20"/>
    </row>
    <row r="293" spans="1:15" ht="26" x14ac:dyDescent="0.3">
      <c r="A293" s="12">
        <v>288</v>
      </c>
      <c r="B293" s="13" t="s">
        <v>307</v>
      </c>
      <c r="C293" s="21">
        <v>43494</v>
      </c>
      <c r="D293" s="15">
        <v>831379</v>
      </c>
      <c r="E293" s="16">
        <v>831379</v>
      </c>
      <c r="F293" s="11" t="s">
        <v>21</v>
      </c>
      <c r="G293" s="17" t="s">
        <v>22</v>
      </c>
      <c r="H293" s="17" t="s">
        <v>22</v>
      </c>
      <c r="I293" s="17" t="s">
        <v>22</v>
      </c>
      <c r="J293" s="18">
        <f t="shared" si="4"/>
        <v>7.7167435950773909E-4</v>
      </c>
      <c r="K293" s="17" t="s">
        <v>22</v>
      </c>
      <c r="L293" s="17" t="s">
        <v>22</v>
      </c>
      <c r="M293" s="16">
        <v>0</v>
      </c>
      <c r="N293" s="17" t="s">
        <v>22</v>
      </c>
      <c r="O293" s="20"/>
    </row>
    <row r="294" spans="1:15" ht="26" x14ac:dyDescent="0.3">
      <c r="A294" s="12">
        <v>289</v>
      </c>
      <c r="B294" s="13" t="s">
        <v>308</v>
      </c>
      <c r="C294" s="21">
        <v>43493</v>
      </c>
      <c r="D294" s="15">
        <v>714132</v>
      </c>
      <c r="E294" s="16">
        <v>714132</v>
      </c>
      <c r="F294" s="11" t="s">
        <v>21</v>
      </c>
      <c r="G294" s="17" t="s">
        <v>22</v>
      </c>
      <c r="H294" s="17" t="s">
        <v>22</v>
      </c>
      <c r="I294" s="17" t="s">
        <v>22</v>
      </c>
      <c r="J294" s="18">
        <f t="shared" si="4"/>
        <v>6.6284733401250303E-4</v>
      </c>
      <c r="K294" s="17" t="s">
        <v>22</v>
      </c>
      <c r="L294" s="17" t="s">
        <v>22</v>
      </c>
      <c r="M294" s="16">
        <v>0</v>
      </c>
      <c r="N294" s="17" t="s">
        <v>22</v>
      </c>
      <c r="O294" s="20"/>
    </row>
    <row r="295" spans="1:15" ht="26" x14ac:dyDescent="0.3">
      <c r="A295" s="12">
        <v>290</v>
      </c>
      <c r="B295" s="13" t="s">
        <v>309</v>
      </c>
      <c r="C295" s="21">
        <v>43507</v>
      </c>
      <c r="D295" s="15">
        <v>641769</v>
      </c>
      <c r="E295" s="16">
        <v>641769</v>
      </c>
      <c r="F295" s="11" t="s">
        <v>21</v>
      </c>
      <c r="G295" s="17" t="s">
        <v>22</v>
      </c>
      <c r="H295" s="17" t="s">
        <v>22</v>
      </c>
      <c r="I295" s="17" t="s">
        <v>22</v>
      </c>
      <c r="J295" s="18">
        <f t="shared" si="4"/>
        <v>5.9568100953587017E-4</v>
      </c>
      <c r="K295" s="17" t="s">
        <v>22</v>
      </c>
      <c r="L295" s="17" t="s">
        <v>22</v>
      </c>
      <c r="M295" s="16">
        <v>0</v>
      </c>
      <c r="N295" s="17" t="s">
        <v>22</v>
      </c>
      <c r="O295" s="20"/>
    </row>
    <row r="296" spans="1:15" ht="26" x14ac:dyDescent="0.3">
      <c r="A296" s="12">
        <v>291</v>
      </c>
      <c r="B296" s="13" t="s">
        <v>310</v>
      </c>
      <c r="C296" s="21">
        <v>43479</v>
      </c>
      <c r="D296" s="15">
        <v>2289600</v>
      </c>
      <c r="E296" s="16">
        <v>1121080.78</v>
      </c>
      <c r="F296" s="11" t="s">
        <v>21</v>
      </c>
      <c r="G296" s="17" t="s">
        <v>22</v>
      </c>
      <c r="H296" s="17" t="s">
        <v>22</v>
      </c>
      <c r="I296" s="17" t="s">
        <v>22</v>
      </c>
      <c r="J296" s="18">
        <f t="shared" si="4"/>
        <v>1.0405714997166594E-3</v>
      </c>
      <c r="K296" s="17" t="s">
        <v>22</v>
      </c>
      <c r="L296" s="17" t="s">
        <v>22</v>
      </c>
      <c r="M296" s="16">
        <v>1168519.22</v>
      </c>
      <c r="N296" s="17" t="s">
        <v>22</v>
      </c>
      <c r="O296" s="20"/>
    </row>
    <row r="297" spans="1:15" ht="26" x14ac:dyDescent="0.3">
      <c r="A297" s="12">
        <v>292</v>
      </c>
      <c r="B297" s="13" t="s">
        <v>311</v>
      </c>
      <c r="C297" s="22">
        <v>43498</v>
      </c>
      <c r="D297" s="15">
        <v>417420</v>
      </c>
      <c r="E297" s="16">
        <v>0</v>
      </c>
      <c r="F297" s="11" t="s">
        <v>21</v>
      </c>
      <c r="G297" s="17" t="s">
        <v>22</v>
      </c>
      <c r="H297" s="17" t="s">
        <v>22</v>
      </c>
      <c r="I297" s="17" t="s">
        <v>22</v>
      </c>
      <c r="J297" s="18">
        <f t="shared" si="4"/>
        <v>0</v>
      </c>
      <c r="K297" s="17" t="s">
        <v>22</v>
      </c>
      <c r="L297" s="17" t="s">
        <v>22</v>
      </c>
      <c r="M297" s="16">
        <v>417420</v>
      </c>
      <c r="N297" s="17" t="s">
        <v>22</v>
      </c>
      <c r="O297" s="20"/>
    </row>
    <row r="298" spans="1:15" ht="26" x14ac:dyDescent="0.3">
      <c r="A298" s="12">
        <v>293</v>
      </c>
      <c r="B298" s="13" t="s">
        <v>312</v>
      </c>
      <c r="C298" s="22">
        <v>43502</v>
      </c>
      <c r="D298" s="15">
        <v>737000</v>
      </c>
      <c r="E298" s="16">
        <v>725000</v>
      </c>
      <c r="F298" s="11" t="s">
        <v>21</v>
      </c>
      <c r="G298" s="17" t="s">
        <v>22</v>
      </c>
      <c r="H298" s="17" t="s">
        <v>22</v>
      </c>
      <c r="I298" s="17" t="s">
        <v>22</v>
      </c>
      <c r="J298" s="18">
        <f t="shared" si="4"/>
        <v>6.7293485960447747E-4</v>
      </c>
      <c r="K298" s="17" t="s">
        <v>22</v>
      </c>
      <c r="L298" s="17" t="s">
        <v>22</v>
      </c>
      <c r="M298" s="16">
        <v>12000</v>
      </c>
      <c r="N298" s="17" t="s">
        <v>22</v>
      </c>
      <c r="O298" s="20"/>
    </row>
    <row r="299" spans="1:15" ht="26" x14ac:dyDescent="0.3">
      <c r="A299" s="12">
        <v>294</v>
      </c>
      <c r="B299" s="13" t="s">
        <v>313</v>
      </c>
      <c r="C299" s="19">
        <v>43510</v>
      </c>
      <c r="D299" s="15">
        <v>414745</v>
      </c>
      <c r="E299" s="16">
        <v>414745</v>
      </c>
      <c r="F299" s="11" t="s">
        <v>21</v>
      </c>
      <c r="G299" s="17" t="s">
        <v>22</v>
      </c>
      <c r="H299" s="17" t="s">
        <v>22</v>
      </c>
      <c r="I299" s="17" t="s">
        <v>22</v>
      </c>
      <c r="J299" s="18">
        <f t="shared" si="4"/>
        <v>3.8496050806435724E-4</v>
      </c>
      <c r="K299" s="17" t="s">
        <v>22</v>
      </c>
      <c r="L299" s="17" t="s">
        <v>22</v>
      </c>
      <c r="M299" s="16">
        <v>0</v>
      </c>
      <c r="N299" s="17" t="s">
        <v>22</v>
      </c>
      <c r="O299" s="20"/>
    </row>
    <row r="300" spans="1:15" ht="26" x14ac:dyDescent="0.3">
      <c r="A300" s="12">
        <v>295</v>
      </c>
      <c r="B300" s="13" t="s">
        <v>314</v>
      </c>
      <c r="C300" s="22">
        <v>43509</v>
      </c>
      <c r="D300" s="15">
        <v>2121994</v>
      </c>
      <c r="E300" s="16">
        <v>2035774.67</v>
      </c>
      <c r="F300" s="11" t="s">
        <v>21</v>
      </c>
      <c r="G300" s="17" t="s">
        <v>22</v>
      </c>
      <c r="H300" s="17" t="s">
        <v>22</v>
      </c>
      <c r="I300" s="17" t="s">
        <v>22</v>
      </c>
      <c r="J300" s="18">
        <f t="shared" si="4"/>
        <v>1.8895775748176572E-3</v>
      </c>
      <c r="K300" s="17" t="s">
        <v>22</v>
      </c>
      <c r="L300" s="17" t="s">
        <v>22</v>
      </c>
      <c r="M300" s="16">
        <v>86219.330000000075</v>
      </c>
      <c r="N300" s="17" t="s">
        <v>22</v>
      </c>
      <c r="O300" s="20"/>
    </row>
    <row r="301" spans="1:15" ht="26" x14ac:dyDescent="0.3">
      <c r="A301" s="12">
        <v>296</v>
      </c>
      <c r="B301" s="13" t="s">
        <v>315</v>
      </c>
      <c r="C301" s="22">
        <v>43509</v>
      </c>
      <c r="D301" s="15">
        <v>200000</v>
      </c>
      <c r="E301" s="16">
        <v>200000</v>
      </c>
      <c r="F301" s="11" t="s">
        <v>21</v>
      </c>
      <c r="G301" s="17" t="s">
        <v>22</v>
      </c>
      <c r="H301" s="17" t="s">
        <v>22</v>
      </c>
      <c r="I301" s="17" t="s">
        <v>22</v>
      </c>
      <c r="J301" s="18">
        <f t="shared" si="4"/>
        <v>1.8563720264951102E-4</v>
      </c>
      <c r="K301" s="17" t="s">
        <v>22</v>
      </c>
      <c r="L301" s="17" t="s">
        <v>22</v>
      </c>
      <c r="M301" s="16">
        <v>0</v>
      </c>
      <c r="N301" s="17" t="s">
        <v>22</v>
      </c>
      <c r="O301" s="20"/>
    </row>
    <row r="302" spans="1:15" ht="26" x14ac:dyDescent="0.3">
      <c r="A302" s="12">
        <v>297</v>
      </c>
      <c r="B302" s="13" t="s">
        <v>316</v>
      </c>
      <c r="C302" s="22">
        <v>43509</v>
      </c>
      <c r="D302" s="15">
        <v>305333</v>
      </c>
      <c r="E302" s="16">
        <v>305333</v>
      </c>
      <c r="F302" s="11" t="s">
        <v>21</v>
      </c>
      <c r="G302" s="17" t="s">
        <v>22</v>
      </c>
      <c r="H302" s="17" t="s">
        <v>22</v>
      </c>
      <c r="I302" s="17" t="s">
        <v>22</v>
      </c>
      <c r="J302" s="18">
        <f t="shared" si="4"/>
        <v>2.8340581998291574E-4</v>
      </c>
      <c r="K302" s="17" t="s">
        <v>22</v>
      </c>
      <c r="L302" s="17" t="s">
        <v>22</v>
      </c>
      <c r="M302" s="16">
        <v>0</v>
      </c>
      <c r="N302" s="17" t="s">
        <v>22</v>
      </c>
      <c r="O302" s="20"/>
    </row>
    <row r="303" spans="1:15" ht="26" x14ac:dyDescent="0.3">
      <c r="A303" s="12">
        <v>298</v>
      </c>
      <c r="B303" s="13" t="s">
        <v>317</v>
      </c>
      <c r="C303" s="23">
        <v>43500</v>
      </c>
      <c r="D303" s="15">
        <v>543791</v>
      </c>
      <c r="E303" s="16">
        <v>512523.7</v>
      </c>
      <c r="F303" s="11" t="s">
        <v>21</v>
      </c>
      <c r="G303" s="17" t="s">
        <v>22</v>
      </c>
      <c r="H303" s="17" t="s">
        <v>22</v>
      </c>
      <c r="I303" s="17" t="s">
        <v>22</v>
      </c>
      <c r="J303" s="18">
        <f t="shared" si="4"/>
        <v>4.7571732979788595E-4</v>
      </c>
      <c r="K303" s="17" t="s">
        <v>22</v>
      </c>
      <c r="L303" s="17" t="s">
        <v>22</v>
      </c>
      <c r="M303" s="16">
        <v>31267.299999999988</v>
      </c>
      <c r="N303" s="17" t="s">
        <v>22</v>
      </c>
      <c r="O303" s="20"/>
    </row>
    <row r="304" spans="1:15" ht="26" x14ac:dyDescent="0.3">
      <c r="A304" s="12">
        <v>299</v>
      </c>
      <c r="B304" s="13" t="s">
        <v>318</v>
      </c>
      <c r="C304" s="21">
        <v>43497</v>
      </c>
      <c r="D304" s="15">
        <v>236744</v>
      </c>
      <c r="E304" s="16">
        <v>236744</v>
      </c>
      <c r="F304" s="11" t="s">
        <v>21</v>
      </c>
      <c r="G304" s="17" t="s">
        <v>22</v>
      </c>
      <c r="H304" s="17" t="s">
        <v>22</v>
      </c>
      <c r="I304" s="17" t="s">
        <v>22</v>
      </c>
      <c r="J304" s="18">
        <f t="shared" si="4"/>
        <v>2.1974246952027919E-4</v>
      </c>
      <c r="K304" s="17" t="s">
        <v>22</v>
      </c>
      <c r="L304" s="17" t="s">
        <v>22</v>
      </c>
      <c r="M304" s="16"/>
      <c r="N304" s="17" t="s">
        <v>22</v>
      </c>
      <c r="O304" s="20"/>
    </row>
    <row r="305" spans="1:16" ht="26" x14ac:dyDescent="0.3">
      <c r="A305" s="12">
        <v>300</v>
      </c>
      <c r="B305" s="13" t="s">
        <v>319</v>
      </c>
      <c r="C305" s="22">
        <v>43507</v>
      </c>
      <c r="D305" s="15">
        <v>462014</v>
      </c>
      <c r="E305" s="16">
        <v>462014</v>
      </c>
      <c r="F305" s="11" t="s">
        <v>21</v>
      </c>
      <c r="G305" s="17" t="s">
        <v>22</v>
      </c>
      <c r="H305" s="17" t="s">
        <v>22</v>
      </c>
      <c r="I305" s="17" t="s">
        <v>22</v>
      </c>
      <c r="J305" s="18">
        <f t="shared" si="4"/>
        <v>4.2883493272455591E-4</v>
      </c>
      <c r="K305" s="17" t="s">
        <v>22</v>
      </c>
      <c r="L305" s="17" t="s">
        <v>22</v>
      </c>
      <c r="M305" s="16">
        <v>0</v>
      </c>
      <c r="N305" s="17" t="s">
        <v>22</v>
      </c>
      <c r="O305" s="20"/>
    </row>
    <row r="306" spans="1:16" ht="39" x14ac:dyDescent="0.3">
      <c r="A306" s="12">
        <v>301</v>
      </c>
      <c r="B306" s="13" t="s">
        <v>320</v>
      </c>
      <c r="C306" s="19">
        <v>43598</v>
      </c>
      <c r="D306" s="15">
        <v>12006202</v>
      </c>
      <c r="E306" s="16">
        <v>3081067</v>
      </c>
      <c r="F306" s="11" t="s">
        <v>21</v>
      </c>
      <c r="G306" s="17" t="s">
        <v>22</v>
      </c>
      <c r="H306" s="17" t="s">
        <v>22</v>
      </c>
      <c r="I306" s="17" t="s">
        <v>22</v>
      </c>
      <c r="J306" s="18">
        <f t="shared" si="4"/>
        <v>2.8598032952786047E-3</v>
      </c>
      <c r="K306" s="17" t="s">
        <v>22</v>
      </c>
      <c r="L306" s="17" t="s">
        <v>22</v>
      </c>
      <c r="M306" s="16">
        <v>8925135</v>
      </c>
      <c r="N306" s="17" t="s">
        <v>22</v>
      </c>
      <c r="O306" s="20" t="s">
        <v>321</v>
      </c>
    </row>
    <row r="307" spans="1:16" ht="26" x14ac:dyDescent="0.3">
      <c r="A307" s="12">
        <v>302</v>
      </c>
      <c r="B307" s="13" t="s">
        <v>322</v>
      </c>
      <c r="C307" s="19">
        <v>44184</v>
      </c>
      <c r="D307" s="15">
        <v>44318680.729999997</v>
      </c>
      <c r="E307" s="16">
        <v>2684932</v>
      </c>
      <c r="F307" s="11" t="s">
        <v>21</v>
      </c>
      <c r="G307" s="17" t="s">
        <v>22</v>
      </c>
      <c r="H307" s="17" t="s">
        <v>22</v>
      </c>
      <c r="I307" s="17" t="s">
        <v>22</v>
      </c>
      <c r="J307" s="18">
        <f t="shared" si="4"/>
        <v>2.4921163289207847E-3</v>
      </c>
      <c r="K307" s="17" t="s">
        <v>22</v>
      </c>
      <c r="L307" s="17" t="s">
        <v>22</v>
      </c>
      <c r="M307" s="16">
        <f>D307-E307</f>
        <v>41633748.729999997</v>
      </c>
      <c r="N307" s="17"/>
      <c r="O307" s="20" t="s">
        <v>323</v>
      </c>
    </row>
    <row r="308" spans="1:16" ht="26" x14ac:dyDescent="0.3">
      <c r="A308" s="12">
        <v>303</v>
      </c>
      <c r="B308" s="13" t="s">
        <v>324</v>
      </c>
      <c r="C308" s="19">
        <v>44176</v>
      </c>
      <c r="D308" s="15">
        <v>13427630</v>
      </c>
      <c r="E308" s="16">
        <v>5054968</v>
      </c>
      <c r="F308" s="11" t="s">
        <v>21</v>
      </c>
      <c r="G308" s="17" t="s">
        <v>22</v>
      </c>
      <c r="H308" s="17" t="s">
        <v>22</v>
      </c>
      <c r="I308" s="17" t="s">
        <v>22</v>
      </c>
      <c r="J308" s="18">
        <f t="shared" si="4"/>
        <v>4.6919505950139672E-3</v>
      </c>
      <c r="K308" s="17" t="s">
        <v>22</v>
      </c>
      <c r="L308" s="17" t="s">
        <v>22</v>
      </c>
      <c r="M308" s="16">
        <f>D308-E308</f>
        <v>8372662</v>
      </c>
      <c r="N308" s="17"/>
      <c r="O308" s="20" t="s">
        <v>325</v>
      </c>
    </row>
    <row r="309" spans="1:16" ht="26" x14ac:dyDescent="0.3">
      <c r="A309" s="12">
        <f>A308+1</f>
        <v>304</v>
      </c>
      <c r="B309" s="13" t="s">
        <v>326</v>
      </c>
      <c r="C309" s="24">
        <v>43507</v>
      </c>
      <c r="D309" s="15">
        <v>88323507</v>
      </c>
      <c r="E309" s="16">
        <v>88323507</v>
      </c>
      <c r="F309" s="25" t="s">
        <v>327</v>
      </c>
      <c r="G309" s="16"/>
      <c r="I309" s="17" t="s">
        <v>22</v>
      </c>
      <c r="J309" s="18">
        <f t="shared" si="4"/>
        <v>8.198064383837253E-2</v>
      </c>
      <c r="L309" s="17" t="s">
        <v>22</v>
      </c>
      <c r="M309" s="16">
        <f t="shared" ref="M309:M312" si="5">D309-E309</f>
        <v>0</v>
      </c>
      <c r="O309" s="17" t="s">
        <v>22</v>
      </c>
    </row>
    <row r="310" spans="1:16" ht="26" x14ac:dyDescent="0.3">
      <c r="A310" s="12">
        <f t="shared" ref="A310:A312" si="6">A309+1</f>
        <v>305</v>
      </c>
      <c r="B310" s="13" t="s">
        <v>328</v>
      </c>
      <c r="C310" s="19">
        <v>43507</v>
      </c>
      <c r="D310" s="15">
        <v>372215833</v>
      </c>
      <c r="E310" s="16">
        <v>0</v>
      </c>
      <c r="F310" s="25" t="s">
        <v>327</v>
      </c>
      <c r="G310" s="16"/>
      <c r="I310" s="17" t="s">
        <v>22</v>
      </c>
      <c r="J310" s="18">
        <f t="shared" si="4"/>
        <v>0</v>
      </c>
      <c r="L310" s="17" t="s">
        <v>22</v>
      </c>
      <c r="M310" s="16">
        <f t="shared" si="5"/>
        <v>372215833</v>
      </c>
      <c r="O310" s="17" t="s">
        <v>22</v>
      </c>
    </row>
    <row r="311" spans="1:16" ht="26" x14ac:dyDescent="0.3">
      <c r="A311" s="12">
        <f t="shared" si="6"/>
        <v>306</v>
      </c>
      <c r="B311" s="13" t="s">
        <v>328</v>
      </c>
      <c r="C311" s="19">
        <v>43507</v>
      </c>
      <c r="D311" s="15">
        <v>15189747</v>
      </c>
      <c r="E311" s="16">
        <v>15189747</v>
      </c>
      <c r="F311" s="25" t="s">
        <v>327</v>
      </c>
      <c r="G311" s="16"/>
      <c r="I311" s="17" t="s">
        <v>22</v>
      </c>
      <c r="J311" s="18">
        <f t="shared" si="4"/>
        <v>1.409891071016901E-2</v>
      </c>
      <c r="L311" s="17" t="s">
        <v>22</v>
      </c>
      <c r="M311" s="16">
        <f t="shared" si="5"/>
        <v>0</v>
      </c>
      <c r="O311" s="17" t="s">
        <v>22</v>
      </c>
    </row>
    <row r="312" spans="1:16" ht="26" x14ac:dyDescent="0.3">
      <c r="A312" s="12">
        <f t="shared" si="6"/>
        <v>307</v>
      </c>
      <c r="B312" s="26" t="s">
        <v>329</v>
      </c>
      <c r="C312" s="19">
        <v>43642</v>
      </c>
      <c r="D312" s="15">
        <v>22386579</v>
      </c>
      <c r="E312" s="16">
        <v>22386579</v>
      </c>
      <c r="F312" s="25" t="s">
        <v>327</v>
      </c>
      <c r="G312" s="16"/>
      <c r="I312" s="17" t="s">
        <v>22</v>
      </c>
      <c r="J312" s="18">
        <f t="shared" si="4"/>
        <v>2.077890951226144E-2</v>
      </c>
      <c r="L312" s="17" t="s">
        <v>22</v>
      </c>
      <c r="M312" s="16">
        <f t="shared" si="5"/>
        <v>0</v>
      </c>
      <c r="O312" s="20" t="s">
        <v>330</v>
      </c>
    </row>
    <row r="313" spans="1:16" x14ac:dyDescent="0.3">
      <c r="A313" s="12"/>
      <c r="B313" s="13"/>
      <c r="C313" s="19"/>
      <c r="D313" s="15"/>
      <c r="E313" s="16"/>
      <c r="F313" s="11"/>
      <c r="G313" s="17"/>
      <c r="H313" s="17"/>
      <c r="I313" s="17"/>
      <c r="J313" s="18"/>
      <c r="K313" s="17"/>
      <c r="L313" s="17"/>
      <c r="M313" s="16"/>
      <c r="N313" s="17"/>
      <c r="O313" s="20"/>
    </row>
    <row r="314" spans="1:16" ht="18.5" customHeight="1" x14ac:dyDescent="0.3">
      <c r="A314" s="20"/>
      <c r="B314" s="20"/>
      <c r="C314" s="19"/>
      <c r="D314" s="27">
        <f>SUM(D6:D312)</f>
        <v>6790540475.9929991</v>
      </c>
      <c r="E314" s="27">
        <f>SUM(E6:E312)</f>
        <v>1077370253.0823328</v>
      </c>
      <c r="F314" s="20"/>
      <c r="G314" s="20"/>
      <c r="H314" s="20"/>
      <c r="I314" s="20"/>
      <c r="J314" s="20"/>
      <c r="K314" s="20"/>
      <c r="L314" s="20"/>
      <c r="M314" s="27">
        <f>SUM(M6:M312)</f>
        <v>5713170222.9106674</v>
      </c>
      <c r="N314" s="20"/>
      <c r="O314" s="20"/>
    </row>
    <row r="315" spans="1:16" ht="14" customHeight="1" x14ac:dyDescent="0.3">
      <c r="D315" s="29"/>
      <c r="E315" s="29"/>
      <c r="F315" s="30"/>
      <c r="N315" s="30"/>
    </row>
    <row r="316" spans="1:16" ht="35" customHeight="1" x14ac:dyDescent="0.3">
      <c r="A316" s="31" t="s">
        <v>331</v>
      </c>
      <c r="B316" s="31"/>
      <c r="C316" s="31"/>
      <c r="D316" s="31"/>
      <c r="E316" s="31"/>
      <c r="F316" s="31"/>
      <c r="G316" s="31"/>
      <c r="H316" s="31"/>
      <c r="I316" s="31"/>
      <c r="J316" s="31"/>
      <c r="K316" s="31"/>
      <c r="L316" s="31"/>
      <c r="M316" s="31"/>
      <c r="N316" s="31"/>
      <c r="O316" s="31"/>
      <c r="P316" s="31"/>
    </row>
    <row r="317" spans="1:16" ht="14" customHeight="1" x14ac:dyDescent="0.3">
      <c r="A317" s="32" t="s">
        <v>332</v>
      </c>
      <c r="B317" s="32"/>
      <c r="C317" s="32"/>
      <c r="D317" s="32"/>
      <c r="E317" s="32"/>
      <c r="F317" s="32"/>
      <c r="G317" s="32"/>
      <c r="H317" s="32"/>
      <c r="I317" s="32"/>
      <c r="J317" s="32"/>
      <c r="K317" s="32"/>
      <c r="L317" s="32"/>
      <c r="M317" s="32"/>
      <c r="N317" s="32"/>
      <c r="O317" s="32"/>
      <c r="P317" s="32"/>
    </row>
    <row r="318" spans="1:16" ht="14" customHeight="1" x14ac:dyDescent="0.3">
      <c r="A318" s="32" t="s">
        <v>333</v>
      </c>
      <c r="B318" s="32"/>
      <c r="C318" s="32"/>
      <c r="D318" s="32"/>
      <c r="E318" s="32"/>
      <c r="F318" s="32"/>
      <c r="G318" s="32"/>
      <c r="H318" s="32"/>
      <c r="I318" s="32"/>
      <c r="J318" s="32"/>
      <c r="K318" s="32"/>
      <c r="L318" s="32"/>
      <c r="M318" s="32"/>
      <c r="N318" s="32"/>
      <c r="O318" s="32"/>
      <c r="P318" s="32"/>
    </row>
    <row r="319" spans="1:16" x14ac:dyDescent="0.3">
      <c r="A319" s="3" t="s">
        <v>334</v>
      </c>
      <c r="D319" s="29"/>
    </row>
    <row r="320" spans="1:16" ht="14" x14ac:dyDescent="0.3">
      <c r="A320" s="32" t="s">
        <v>335</v>
      </c>
      <c r="B320" s="32"/>
      <c r="C320" s="32"/>
      <c r="D320" s="32"/>
      <c r="E320" s="32"/>
      <c r="F320" s="32"/>
      <c r="G320" s="32"/>
      <c r="H320" s="32"/>
      <c r="I320" s="32"/>
      <c r="J320" s="32"/>
      <c r="K320" s="32"/>
      <c r="L320" s="32"/>
      <c r="M320" s="32"/>
      <c r="N320" s="32"/>
      <c r="O320" s="32"/>
      <c r="P320" s="32"/>
    </row>
    <row r="321" spans="4:4" x14ac:dyDescent="0.3">
      <c r="D321" s="29"/>
    </row>
  </sheetData>
  <autoFilter ref="A5:Q5" xr:uid="{175E3EBB-31CC-4BC3-9006-5BC5CA96007A}"/>
  <mergeCells count="16">
    <mergeCell ref="N4:N5"/>
    <mergeCell ref="O4:O5"/>
    <mergeCell ref="A316:P316"/>
    <mergeCell ref="A317:P317"/>
    <mergeCell ref="A318:P318"/>
    <mergeCell ref="A320:P320"/>
    <mergeCell ref="A1:P1"/>
    <mergeCell ref="A2:P2"/>
    <mergeCell ref="A3:P3"/>
    <mergeCell ref="A4:A5"/>
    <mergeCell ref="B4:B5"/>
    <mergeCell ref="C4:D4"/>
    <mergeCell ref="E4:J4"/>
    <mergeCell ref="K4:K5"/>
    <mergeCell ref="L4:L5"/>
    <mergeCell ref="M4:M5"/>
  </mergeCells>
  <pageMargins left="0.7" right="0.7" top="0.75" bottom="0.75" header="0.3" footer="0.3"/>
  <pageSetup scale="56" fitToHeight="0" orientation="landscape"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 - Others</vt:lpstr>
      <vt:lpstr>'OC - Others'!Print_Area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Bhute, Trusha</dc:creator>
  <cp:lastModifiedBy>Bhute, Trusha</cp:lastModifiedBy>
  <dcterms:created xsi:type="dcterms:W3CDTF">2023-08-07T04:59:02Z</dcterms:created>
  <dcterms:modified xsi:type="dcterms:W3CDTF">2023-08-07T04:59:21Z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2023-08-07T04:59:02Z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6d755a27-da27-49bf-a063-7aa74a0a6d3b</vt:lpwstr>
  </property>
  <property fmtid="{D5CDD505-2E9C-101B-9397-08002B2CF9AE}" pid="8" name="MSIP_Label_ea60d57e-af5b-4752-ac57-3e4f28ca11dc_ContentBits">
    <vt:lpwstr>0</vt:lpwstr>
  </property>
</Properties>
</file>